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4940" windowHeight="7860"/>
  </bookViews>
  <sheets>
    <sheet name="VIA BOWLING PRODUCTS 6" sheetId="18" r:id="rId1"/>
  </sheets>
  <definedNames>
    <definedName name="_xlnm.Print_Area" localSheetId="0">'VIA BOWLING PRODUCTS 6'!$A$1:$E$205</definedName>
  </definedNames>
  <calcPr calcId="145621"/>
</workbook>
</file>

<file path=xl/calcChain.xml><?xml version="1.0" encoding="utf-8"?>
<calcChain xmlns="http://schemas.openxmlformats.org/spreadsheetml/2006/main">
  <c r="D94" i="18" l="1"/>
  <c r="D125" i="18"/>
  <c r="D108" i="18"/>
  <c r="D203" i="18"/>
  <c r="D38" i="18" s="1"/>
  <c r="D153" i="18"/>
  <c r="D202" i="18"/>
  <c r="D36" i="18"/>
  <c r="D147" i="18"/>
  <c r="D201" i="18" l="1"/>
  <c r="D204" i="18" s="1"/>
  <c r="D34" i="18"/>
  <c r="D40" i="18" s="1"/>
</calcChain>
</file>

<file path=xl/sharedStrings.xml><?xml version="1.0" encoding="utf-8"?>
<sst xmlns="http://schemas.openxmlformats.org/spreadsheetml/2006/main" count="172" uniqueCount="153">
  <si>
    <t>кол-во</t>
  </si>
  <si>
    <t>Система возврата шара вертикального типа VIA PBL</t>
  </si>
  <si>
    <t>Технология 10,0 mm Solid Phenolic Core. Долговечное противоударное износостойкое синтетическое покрытие. Фактура натурального клена. Высокопрочное основание дорожек, устойчивое к перепадам температуры и влажности. Многослойная конструкция для высокоточной геометрии дорожки и снижения уровня шума при контакте с шаром. ПОЖИЗНЕННАЯ ГАРАНТИЯ.</t>
  </si>
  <si>
    <t>Гарантия - 2 года. Самый скоростной на рынке. Самодиагностика. Система автоматического отключения в режим ожидания stand by. Безопасность. Срок службы 30 лет.</t>
  </si>
  <si>
    <t>Центральный управляющий компьютер. Pentium IV, Монитор LCD 17", клавиатура, мышь. Лазерный черно-белый принтер для печати результатов отчетов.</t>
  </si>
  <si>
    <t>Вспомогательное оборудование боулинг-центра</t>
  </si>
  <si>
    <t>OIL ULTRALANER ручной полуавтомат для нанесения масла</t>
  </si>
  <si>
    <t>LANE SWAB приспособление для чистки дорожек</t>
  </si>
  <si>
    <t>количество</t>
  </si>
  <si>
    <t>Комплект технической документации</t>
  </si>
  <si>
    <t>1.</t>
  </si>
  <si>
    <t>2.</t>
  </si>
  <si>
    <t>3.</t>
  </si>
  <si>
    <t>4.</t>
  </si>
  <si>
    <t>5.</t>
  </si>
  <si>
    <t>6.</t>
  </si>
  <si>
    <t>7.</t>
  </si>
  <si>
    <t>Дополнительное оборудование для зала с колоннами толщиной менее 400 мм</t>
  </si>
  <si>
    <r>
      <t xml:space="preserve">Конфигурации  "Split" 2+2 </t>
    </r>
    <r>
      <rPr>
        <sz val="8"/>
        <rFont val="Tahoma"/>
        <family val="2"/>
        <charset val="204"/>
      </rPr>
      <t>(при разделении колоннами на четное количество)</t>
    </r>
  </si>
  <si>
    <t xml:space="preserve">На базе ОС WINDOWS XP. Поддержка до 14 игроков на дорожке. Учет времени работы дорожки, статистика. Автоматические переходы на различные тарифы. аналитический блок. Бронирование. Возможность транслировать собственную рекламу на мониторах. </t>
  </si>
  <si>
    <t>дополнительное оборудование</t>
  </si>
  <si>
    <t>8.</t>
  </si>
  <si>
    <t>Напольные мониторы</t>
  </si>
  <si>
    <t>9.</t>
  </si>
  <si>
    <t>Подвесные мониторы</t>
  </si>
  <si>
    <t xml:space="preserve">Подвесной 32 дюйма LСD монитор с плоским экраном </t>
  </si>
  <si>
    <t>10.</t>
  </si>
  <si>
    <t>Дополнительное оснащение дорожек</t>
  </si>
  <si>
    <t>11.</t>
  </si>
  <si>
    <t>Оборудование для ухода за дорожками</t>
  </si>
  <si>
    <t>12.</t>
  </si>
  <si>
    <t>Дополнительные опции к системе управления и подсчета очков</t>
  </si>
  <si>
    <t>Считыватель магнитных карт</t>
  </si>
  <si>
    <t>Пластиковые карты с индивидуальным дизайном</t>
  </si>
  <si>
    <t>Рекламный модуль BMP2YUV advertising software</t>
  </si>
  <si>
    <t xml:space="preserve">Система бронирования дорожек </t>
  </si>
  <si>
    <t>Программа для создания видеороликов Bowling Movie Maker package</t>
  </si>
  <si>
    <t>Модуль управления турнирами FR tournaments</t>
  </si>
  <si>
    <t xml:space="preserve">Дополнительный комплект ЗИП включает двигатели, редуктора. Обеспечивает бесперебойную эксплуатацию в самых жестких (24 часа в сутки) условиях. </t>
  </si>
  <si>
    <r>
      <t xml:space="preserve">Система подсчета очков и электроника </t>
    </r>
    <r>
      <rPr>
        <b/>
        <sz val="9"/>
        <color indexed="10"/>
        <rFont val="Tahoma"/>
        <family val="2"/>
        <charset val="204"/>
      </rPr>
      <t>VIA</t>
    </r>
    <r>
      <rPr>
        <b/>
        <sz val="9"/>
        <rFont val="Tahoma"/>
        <family val="2"/>
        <charset val="204"/>
      </rPr>
      <t xml:space="preserve"> &amp; </t>
    </r>
    <r>
      <rPr>
        <b/>
        <sz val="9"/>
        <color indexed="48"/>
        <rFont val="Tahoma"/>
        <family val="2"/>
        <charset val="204"/>
      </rPr>
      <t>StelTronic</t>
    </r>
  </si>
  <si>
    <r>
      <t xml:space="preserve">Автоматическая русифицированная система подсчета </t>
    </r>
    <r>
      <rPr>
        <b/>
        <sz val="8"/>
        <color indexed="48"/>
        <rFont val="Tahoma"/>
        <family val="2"/>
        <charset val="204"/>
      </rPr>
      <t>StelTronic</t>
    </r>
  </si>
  <si>
    <r>
      <t>VIA</t>
    </r>
    <r>
      <rPr>
        <b/>
        <sz val="8"/>
        <rFont val="Tahoma"/>
        <family val="2"/>
        <charset val="204"/>
      </rPr>
      <t xml:space="preserve"> цифровые широкоугольные камеры CCD-Sciba </t>
    </r>
    <r>
      <rPr>
        <sz val="8"/>
        <rFont val="Tahoma"/>
        <family val="2"/>
        <charset val="204"/>
      </rPr>
      <t>/Италия/</t>
    </r>
  </si>
  <si>
    <r>
      <t>VIA</t>
    </r>
    <r>
      <rPr>
        <b/>
        <sz val="8"/>
        <rFont val="Tahoma"/>
        <family val="2"/>
        <charset val="204"/>
      </rPr>
      <t xml:space="preserve"> FOUL CONTROL детектор регистрации фола </t>
    </r>
    <r>
      <rPr>
        <sz val="8"/>
        <rFont val="Tahoma"/>
        <family val="2"/>
        <charset val="204"/>
      </rPr>
      <t>(заступа игрока за фол-линию)</t>
    </r>
  </si>
  <si>
    <r>
      <t xml:space="preserve">Система управления боулинг-центром </t>
    </r>
    <r>
      <rPr>
        <b/>
        <sz val="9"/>
        <color indexed="48"/>
        <rFont val="Tahoma"/>
        <family val="2"/>
        <charset val="204"/>
      </rPr>
      <t>StelTronic</t>
    </r>
    <r>
      <rPr>
        <b/>
        <sz val="9"/>
        <rFont val="Tahoma"/>
        <family val="2"/>
        <charset val="204"/>
      </rPr>
      <t xml:space="preserve"> WINS MANAGEMENT</t>
    </r>
  </si>
  <si>
    <r>
      <t xml:space="preserve">Программное обеспечение </t>
    </r>
    <r>
      <rPr>
        <b/>
        <sz val="8"/>
        <color indexed="48"/>
        <rFont val="Tahoma"/>
        <family val="2"/>
        <charset val="204"/>
      </rPr>
      <t>Steltronic</t>
    </r>
    <r>
      <rPr>
        <b/>
        <sz val="8"/>
        <rFont val="Tahoma"/>
        <family val="2"/>
        <charset val="204"/>
      </rPr>
      <t xml:space="preserve"> WINS базовое  </t>
    </r>
    <r>
      <rPr>
        <sz val="8"/>
        <rFont val="Tahoma"/>
        <family val="2"/>
        <charset val="204"/>
      </rPr>
      <t>/Италия/</t>
    </r>
  </si>
  <si>
    <r>
      <t xml:space="preserve">Декоративные светящиеся в УФ панели </t>
    </r>
    <r>
      <rPr>
        <b/>
        <sz val="9"/>
        <color indexed="10"/>
        <rFont val="Tahoma"/>
        <family val="2"/>
        <charset val="204"/>
      </rPr>
      <t>VIA</t>
    </r>
    <r>
      <rPr>
        <b/>
        <sz val="9"/>
        <rFont val="Tahoma"/>
        <family val="2"/>
        <charset val="204"/>
      </rPr>
      <t xml:space="preserve"> разного дизайна</t>
    </r>
  </si>
  <si>
    <r>
      <t>VIA</t>
    </r>
    <r>
      <rPr>
        <b/>
        <sz val="8"/>
        <rFont val="Tahoma"/>
        <family val="2"/>
        <charset val="204"/>
      </rPr>
      <t xml:space="preserve"> MECHANICS комплект запасных частей для пинспоттера и системы возврата</t>
    </r>
  </si>
  <si>
    <r>
      <t xml:space="preserve">VIA </t>
    </r>
    <r>
      <rPr>
        <b/>
        <sz val="8"/>
        <rFont val="Tahoma"/>
        <family val="2"/>
        <charset val="204"/>
      </rPr>
      <t>DE LUXE комплект инструмента механиков</t>
    </r>
  </si>
  <si>
    <r>
      <t>VIA</t>
    </r>
    <r>
      <rPr>
        <b/>
        <sz val="8"/>
        <rFont val="Tahoma"/>
        <family val="2"/>
        <charset val="204"/>
      </rPr>
      <t xml:space="preserve"> VICTORY Напольный терминал с плоским 12 дюймов LCD - монитором V05-1030</t>
    </r>
  </si>
  <si>
    <r>
      <t xml:space="preserve">Детские бортики для дорожек </t>
    </r>
    <r>
      <rPr>
        <b/>
        <sz val="8"/>
        <color indexed="10"/>
        <rFont val="Tahoma"/>
        <family val="2"/>
        <charset val="204"/>
      </rPr>
      <t>VIA</t>
    </r>
    <r>
      <rPr>
        <b/>
        <sz val="8"/>
        <rFont val="Tahoma"/>
        <family val="2"/>
        <charset val="204"/>
      </rPr>
      <t xml:space="preserve"> SURF Bumps with gatters</t>
    </r>
  </si>
  <si>
    <r>
      <t xml:space="preserve">Детские бортики для дорожек </t>
    </r>
    <r>
      <rPr>
        <b/>
        <sz val="8"/>
        <color indexed="10"/>
        <rFont val="Tahoma"/>
        <family val="2"/>
        <charset val="204"/>
      </rPr>
      <t>VIA</t>
    </r>
    <r>
      <rPr>
        <b/>
        <sz val="8"/>
        <rFont val="Tahoma"/>
        <family val="2"/>
        <charset val="204"/>
      </rPr>
      <t xml:space="preserve"> GREAT WALL Bumps</t>
    </r>
  </si>
  <si>
    <r>
      <t>Цветные светящиеся вставки в желоба и каппинги</t>
    </r>
    <r>
      <rPr>
        <b/>
        <sz val="8"/>
        <color indexed="10"/>
        <rFont val="Tahoma"/>
        <family val="2"/>
        <charset val="204"/>
      </rPr>
      <t xml:space="preserve"> VIA</t>
    </r>
    <r>
      <rPr>
        <b/>
        <sz val="8"/>
        <rFont val="Tahoma"/>
        <family val="2"/>
        <charset val="204"/>
      </rPr>
      <t xml:space="preserve"> GLOW STRIPES</t>
    </r>
  </si>
  <si>
    <r>
      <t xml:space="preserve">Бегущие огни </t>
    </r>
    <r>
      <rPr>
        <b/>
        <sz val="8"/>
        <color indexed="10"/>
        <rFont val="Tahoma"/>
        <family val="2"/>
        <charset val="204"/>
      </rPr>
      <t>VIA</t>
    </r>
    <r>
      <rPr>
        <b/>
        <sz val="8"/>
        <rFont val="Tahoma"/>
        <family val="2"/>
        <charset val="204"/>
      </rPr>
      <t xml:space="preserve"> BRITESTRIP на дорожки</t>
    </r>
  </si>
  <si>
    <r>
      <t xml:space="preserve">Бегущие огни </t>
    </r>
    <r>
      <rPr>
        <b/>
        <sz val="8"/>
        <color indexed="10"/>
        <rFont val="Tahoma"/>
        <family val="2"/>
        <charset val="204"/>
      </rPr>
      <t>VIA</t>
    </r>
    <r>
      <rPr>
        <b/>
        <sz val="8"/>
        <rFont val="Tahoma"/>
        <family val="2"/>
        <charset val="204"/>
      </rPr>
      <t xml:space="preserve"> RUNNING LIGHTS для детских бортиков Great Wall</t>
    </r>
  </si>
  <si>
    <r>
      <t>VIA</t>
    </r>
    <r>
      <rPr>
        <b/>
        <sz val="8"/>
        <rFont val="Tahoma"/>
        <family val="2"/>
        <charset val="204"/>
      </rPr>
      <t xml:space="preserve"> ROADRUNNER II  3-х программный автомат для ухода за дорожками   </t>
    </r>
  </si>
  <si>
    <t>13.</t>
  </si>
  <si>
    <t>14.</t>
  </si>
  <si>
    <r>
      <t xml:space="preserve">VIA </t>
    </r>
    <r>
      <rPr>
        <b/>
        <sz val="8"/>
        <rFont val="Tahoma"/>
        <family val="2"/>
        <charset val="204"/>
      </rPr>
      <t xml:space="preserve">VICTORY SEATING V05-1010. </t>
    </r>
    <r>
      <rPr>
        <sz val="8"/>
        <rFont val="Tahoma"/>
        <family val="2"/>
        <charset val="204"/>
      </rPr>
      <t>Отдельные стулья, с расположенным внутри запирающимся контейнером, для хранения сумок, обуви.</t>
    </r>
    <r>
      <rPr>
        <sz val="8"/>
        <color indexed="10"/>
        <rFont val="Tahoma"/>
        <family val="2"/>
        <charset val="204"/>
      </rPr>
      <t xml:space="preserve">  </t>
    </r>
    <r>
      <rPr>
        <b/>
        <sz val="8"/>
        <color indexed="10"/>
        <rFont val="Tahoma"/>
        <family val="2"/>
        <charset val="204"/>
      </rPr>
      <t xml:space="preserve">        </t>
    </r>
  </si>
  <si>
    <t>15.</t>
  </si>
  <si>
    <t>16.</t>
  </si>
  <si>
    <t>цена, у.е.</t>
  </si>
  <si>
    <t xml:space="preserve">Напольный терминал с плоским 15 дюймов TFT- монитором </t>
  </si>
  <si>
    <r>
      <t>VIA</t>
    </r>
    <r>
      <rPr>
        <b/>
        <sz val="9"/>
        <rFont val="Tahoma"/>
        <family val="2"/>
        <charset val="204"/>
      </rPr>
      <t xml:space="preserve"> ADVANCED расширенный комплект запасных частей </t>
    </r>
  </si>
  <si>
    <r>
      <t>Серия</t>
    </r>
    <r>
      <rPr>
        <b/>
        <sz val="9"/>
        <color indexed="10"/>
        <rFont val="Tahoma"/>
        <family val="2"/>
        <charset val="204"/>
      </rPr>
      <t xml:space="preserve"> VIA LUXOR</t>
    </r>
  </si>
  <si>
    <r>
      <t>Серия</t>
    </r>
    <r>
      <rPr>
        <b/>
        <sz val="9"/>
        <color indexed="10"/>
        <rFont val="Tahoma"/>
        <family val="2"/>
        <charset val="204"/>
      </rPr>
      <t xml:space="preserve"> VIA VICTORY</t>
    </r>
  </si>
  <si>
    <r>
      <t xml:space="preserve">Держатели шаров </t>
    </r>
    <r>
      <rPr>
        <b/>
        <sz val="9"/>
        <color indexed="10"/>
        <rFont val="Tahoma"/>
        <family val="2"/>
        <charset val="204"/>
      </rPr>
      <t>VIA</t>
    </r>
  </si>
  <si>
    <t>аксессуары и расходные материалы</t>
  </si>
  <si>
    <t>17.</t>
  </si>
  <si>
    <t>18.</t>
  </si>
  <si>
    <t>19.</t>
  </si>
  <si>
    <r>
      <t xml:space="preserve">VIA </t>
    </r>
    <r>
      <rPr>
        <b/>
        <sz val="8"/>
        <rFont val="Tahoma"/>
        <family val="2"/>
        <charset val="204"/>
      </rPr>
      <t xml:space="preserve">U3™ URETHANE GLOW HOUSE BALLS шар. </t>
    </r>
    <r>
      <rPr>
        <sz val="8"/>
        <rFont val="Tahoma"/>
        <family val="2"/>
        <charset val="204"/>
      </rPr>
      <t>Светящиеся в ультрафиолетовом свете прокатные шары. Уретановая оболочка шара - оптимальное и самое износостойкое покрытие для прокатных шаров. Гарантия 12 месяцев.</t>
    </r>
  </si>
  <si>
    <r>
      <t xml:space="preserve">VIA </t>
    </r>
    <r>
      <rPr>
        <b/>
        <sz val="8"/>
        <rFont val="Tahoma"/>
        <family val="2"/>
        <charset val="204"/>
      </rPr>
      <t xml:space="preserve">PLANET EX PERFORMANCE URETHANE (ABC APPROVED) шар. </t>
    </r>
    <r>
      <rPr>
        <sz val="8"/>
        <rFont val="Tahoma"/>
        <family val="2"/>
        <charset val="204"/>
      </rPr>
      <t>Профессиональные cветящиеся в ультрафиолетовом свете шары.  Гарантия 12 месяцев.</t>
    </r>
  </si>
  <si>
    <r>
      <t>VIA</t>
    </r>
    <r>
      <rPr>
        <b/>
        <sz val="8"/>
        <rFont val="Tahoma"/>
        <family val="2"/>
        <charset val="204"/>
      </rPr>
      <t xml:space="preserve"> LUXOR TABLE V04-1020. </t>
    </r>
    <r>
      <rPr>
        <sz val="8"/>
        <rFont val="Tahoma"/>
        <family val="2"/>
        <charset val="204"/>
      </rPr>
      <t xml:space="preserve">Столешница на основании, 4 сидения на вращающихся опорах на каждую дорожку. </t>
    </r>
  </si>
  <si>
    <r>
      <t>VIA</t>
    </r>
    <r>
      <rPr>
        <b/>
        <sz val="8"/>
        <rFont val="Tahoma"/>
        <family val="2"/>
        <charset val="204"/>
      </rPr>
      <t xml:space="preserve"> LUXOR TRADITIONAL TRIPLE SEATS V04-1420. </t>
    </r>
    <r>
      <rPr>
        <sz val="8"/>
        <rFont val="Tahoma"/>
        <family val="2"/>
        <charset val="204"/>
      </rPr>
      <t xml:space="preserve">Три сидения на единой опоре. </t>
    </r>
  </si>
  <si>
    <r>
      <t>VIA</t>
    </r>
    <r>
      <rPr>
        <b/>
        <sz val="8"/>
        <rFont val="Tahoma"/>
        <family val="2"/>
        <charset val="204"/>
      </rPr>
      <t xml:space="preserve"> LUXOR TRADITIONAL QUADRUPLE SERIES V04-1420. </t>
    </r>
    <r>
      <rPr>
        <sz val="8"/>
        <rFont val="Tahoma"/>
        <family val="2"/>
        <charset val="204"/>
      </rPr>
      <t xml:space="preserve">Четыре сидения на единой опоре. </t>
    </r>
  </si>
  <si>
    <r>
      <t xml:space="preserve">VIA </t>
    </r>
    <r>
      <rPr>
        <b/>
        <sz val="8"/>
        <rFont val="Tahoma"/>
        <family val="2"/>
        <charset val="204"/>
      </rPr>
      <t xml:space="preserve">LUXOR INDIVIDUAL PEDESTAL V04-1140-1150-1160. </t>
    </r>
    <r>
      <rPr>
        <sz val="8"/>
        <rFont val="Tahoma"/>
        <family val="2"/>
        <charset val="204"/>
      </rPr>
      <t xml:space="preserve">Отдельные стулья на различных опорах: металлическая опора, на роликах. </t>
    </r>
  </si>
  <si>
    <r>
      <t>VIA</t>
    </r>
    <r>
      <rPr>
        <b/>
        <sz val="8"/>
        <rFont val="Tahoma"/>
        <family val="2"/>
        <charset val="204"/>
      </rPr>
      <t xml:space="preserve"> VICTORY TABLE V05-1021. </t>
    </r>
    <r>
      <rPr>
        <sz val="8"/>
        <rFont val="Tahoma"/>
        <family val="2"/>
        <charset val="204"/>
      </rPr>
      <t>Столешница на основании. Оригинальная форма столешницы позволяет расставлять столы в различных вариациях.</t>
    </r>
  </si>
  <si>
    <r>
      <t>VIA</t>
    </r>
    <r>
      <rPr>
        <b/>
        <sz val="8"/>
        <rFont val="Tahoma"/>
        <family val="2"/>
        <charset val="204"/>
      </rPr>
      <t xml:space="preserve"> VICTORY INDIVIDUAL SEAT V05-1011. </t>
    </r>
    <r>
      <rPr>
        <sz val="8"/>
        <rFont val="Tahoma"/>
        <family val="2"/>
        <charset val="204"/>
      </rPr>
      <t xml:space="preserve">Отдельные стулья на металлической опорe. </t>
    </r>
  </si>
  <si>
    <r>
      <t>VIA</t>
    </r>
    <r>
      <rPr>
        <b/>
        <sz val="8"/>
        <rFont val="Tahoma"/>
        <family val="2"/>
        <charset val="204"/>
      </rPr>
      <t xml:space="preserve"> ROUND BALL RACK стойка (круглая двухуровневая) V04-1510. </t>
    </r>
    <r>
      <rPr>
        <sz val="8"/>
        <rFont val="Tahoma"/>
        <family val="2"/>
        <charset val="204"/>
      </rPr>
      <t xml:space="preserve">Стойка держатель шаров с круглой столешницей, двухуровневая на 14 шаров. </t>
    </r>
  </si>
  <si>
    <r>
      <t>VIA</t>
    </r>
    <r>
      <rPr>
        <b/>
        <sz val="8"/>
        <rFont val="Tahoma"/>
        <family val="2"/>
        <charset val="204"/>
      </rPr>
      <t xml:space="preserve"> ROUND BALL RACK стойка (круглая трехуровневая) V04-1520. </t>
    </r>
    <r>
      <rPr>
        <sz val="8"/>
        <rFont val="Tahoma"/>
        <family val="2"/>
        <charset val="204"/>
      </rPr>
      <t xml:space="preserve">Стойка держатель шаров с круглой столешницей, трехуровневая на 21 шар. </t>
    </r>
  </si>
  <si>
    <r>
      <t>VIA</t>
    </r>
    <r>
      <rPr>
        <b/>
        <sz val="8"/>
        <rFont val="Tahoma"/>
        <family val="2"/>
        <charset val="204"/>
      </rPr>
      <t xml:space="preserve"> CONCOURSE TABLE/BALL RACK стойка (прямоугольная, треуровневая) V04-1620. </t>
    </r>
    <r>
      <rPr>
        <sz val="8"/>
        <rFont val="Tahoma"/>
        <family val="2"/>
        <charset val="204"/>
      </rPr>
      <t xml:space="preserve">Стойка держатель шаров прямоугольная, трехуровневая на 12 шаров. </t>
    </r>
  </si>
  <si>
    <r>
      <t xml:space="preserve">VIA </t>
    </r>
    <r>
      <rPr>
        <b/>
        <sz val="8"/>
        <rFont val="Tahoma"/>
        <family val="2"/>
        <charset val="204"/>
      </rPr>
      <t xml:space="preserve">COCKTAIL TABLE V04-1700. </t>
    </r>
    <r>
      <rPr>
        <sz val="8"/>
        <rFont val="Tahoma"/>
        <family val="2"/>
        <charset val="204"/>
      </rPr>
      <t xml:space="preserve">Столик для коктейлей с круглой столешницей. Декоративная вставка.  </t>
    </r>
  </si>
  <si>
    <r>
      <t>VIA</t>
    </r>
    <r>
      <rPr>
        <b/>
        <sz val="8"/>
        <rFont val="Tahoma"/>
        <family val="2"/>
        <charset val="204"/>
      </rPr>
      <t xml:space="preserve"> COCKTAIL STOOLS V04-1710. </t>
    </r>
    <r>
      <rPr>
        <sz val="8"/>
        <rFont val="Tahoma"/>
        <family val="2"/>
        <charset val="204"/>
      </rPr>
      <t xml:space="preserve">Стойка держатель шаров прямоугольная, трехуровневая на 12 шаров с парой коктейльных стульев на единой опоре. </t>
    </r>
  </si>
  <si>
    <r>
      <t>VIA</t>
    </r>
    <r>
      <rPr>
        <b/>
        <sz val="8"/>
        <rFont val="Tahoma"/>
        <family val="2"/>
        <charset val="204"/>
      </rPr>
      <t xml:space="preserve"> TROLLEY &amp; TOP стойка (прямоугольная, на роликах) V04-1610. </t>
    </r>
    <r>
      <rPr>
        <sz val="8"/>
        <rFont val="Tahoma"/>
        <family val="2"/>
        <charset val="204"/>
      </rPr>
      <t>Мобильная на роликах стойка держатель шаров прямоугольная, двухуровневая на 11 шаров.</t>
    </r>
  </si>
  <si>
    <t>Шары для боулинга.</t>
  </si>
  <si>
    <r>
      <t>VIA</t>
    </r>
    <r>
      <rPr>
        <b/>
        <sz val="8"/>
        <rFont val="Tahoma"/>
        <family val="2"/>
        <charset val="204"/>
      </rPr>
      <t xml:space="preserve"> REACTIVE PROFESSIONAL BALLS (ABC APPROVED) шар. </t>
    </r>
    <r>
      <rPr>
        <sz val="8"/>
        <rFont val="Tahoma"/>
        <family val="2"/>
        <charset val="204"/>
      </rPr>
      <t>Профессиональные реактивные светящиеся в ультрафиолетовом свете шары для боулинга. Гарантия 12 месяцев.</t>
    </r>
  </si>
  <si>
    <t>Кегли.</t>
  </si>
  <si>
    <r>
      <t xml:space="preserve">VIA </t>
    </r>
    <r>
      <rPr>
        <b/>
        <sz val="8"/>
        <rFont val="Tahoma"/>
        <family val="2"/>
        <charset val="204"/>
      </rPr>
      <t xml:space="preserve">SUPER-V кегля. </t>
    </r>
    <r>
      <rPr>
        <sz val="8"/>
        <rFont val="Tahoma"/>
        <family val="2"/>
        <charset val="204"/>
      </rPr>
      <t>Сертифицированные профессиональные кегли стандарта FIQ. Изготавливаются из канадского клена и облицовываются ударопрочным, светящимся в ультрафиолетовом свете пластиком с нижним замком.  Гарантия 6 месяцев.</t>
    </r>
  </si>
  <si>
    <t>Обувь для боулинга.</t>
  </si>
  <si>
    <r>
      <t>VIA</t>
    </r>
    <r>
      <rPr>
        <b/>
        <sz val="8"/>
        <rFont val="Tahoma"/>
        <family val="2"/>
        <charset val="204"/>
      </rPr>
      <t xml:space="preserve"> ZAPATA RENTAL SHOES обувь.</t>
    </r>
    <r>
      <rPr>
        <sz val="8"/>
        <rFont val="Tahoma"/>
        <family val="2"/>
        <charset val="204"/>
      </rPr>
      <t xml:space="preserve"> Прокатная обувь для боулинга. Кожаная подошва для оптимального скольжения на дорожке и полиуретановый каблук для торможения. Классическая конструкция и современный дизайн. Гарантия 6 месяцев.</t>
    </r>
  </si>
  <si>
    <r>
      <t xml:space="preserve">VIA </t>
    </r>
    <r>
      <rPr>
        <b/>
        <sz val="8"/>
        <rFont val="Tahoma"/>
        <family val="2"/>
        <charset val="204"/>
      </rPr>
      <t xml:space="preserve">ZAPATA PRIVATE SHOES обувь. </t>
    </r>
    <r>
      <rPr>
        <sz val="8"/>
        <rFont val="Tahoma"/>
        <family val="2"/>
        <charset val="204"/>
      </rPr>
      <t>Обувь для боулинга. Кожаная подошва для оптимального скольжения на дорожке и полиуретановый каблук для торможения. Различные варианты дизайна. Гарантия 6 месяцев.</t>
    </r>
  </si>
  <si>
    <r>
      <t xml:space="preserve">Носки одноразовые. </t>
    </r>
    <r>
      <rPr>
        <sz val="8"/>
        <rFont val="Tahoma"/>
        <family val="2"/>
        <charset val="204"/>
      </rPr>
      <t>1000 пар на центр.</t>
    </r>
  </si>
  <si>
    <r>
      <t xml:space="preserve">Спрей для обуви. </t>
    </r>
    <r>
      <rPr>
        <sz val="8"/>
        <rFont val="Tahoma"/>
        <family val="2"/>
        <charset val="204"/>
      </rPr>
      <t>Дезинфицирующий спрей для ухода за прокатной обувью. 20 шт. на один центр.</t>
    </r>
  </si>
  <si>
    <t>Средства для ухода за дорожками.</t>
  </si>
  <si>
    <t>услуги представительства</t>
  </si>
  <si>
    <t>Основные услуги</t>
  </si>
  <si>
    <t xml:space="preserve">Установка оборудования. Пуско-наладочные работы.  </t>
  </si>
  <si>
    <r>
      <t xml:space="preserve">Обучение и сертификация персонала. Гарантийное обслуживание. </t>
    </r>
    <r>
      <rPr>
        <sz val="8"/>
        <rFont val="Tahoma"/>
        <family val="2"/>
        <charset val="204"/>
      </rPr>
      <t>Специальности: "Механик боулинг центра VIA",  "Оператор системы управления боулинг центром VIA"</t>
    </r>
  </si>
  <si>
    <t>20.</t>
  </si>
  <si>
    <t>21.</t>
  </si>
  <si>
    <t>Дополнительные услуги.</t>
  </si>
  <si>
    <t>Обеспечение расходными материалами</t>
  </si>
  <si>
    <t>Горячая линия технической поддержки</t>
  </si>
  <si>
    <t>Стажировка менеджеров в базовом боулинг центре VIA</t>
  </si>
  <si>
    <t>Разработка Технического Задания на подготовку помещения</t>
  </si>
  <si>
    <t>Маркетинговый обзор на местности и разработка концепции</t>
  </si>
  <si>
    <t>Проектирование и дизайн</t>
  </si>
  <si>
    <r>
      <t xml:space="preserve">Организация PRO-магазина. </t>
    </r>
    <r>
      <rPr>
        <sz val="8"/>
        <rFont val="Tahoma"/>
        <family val="2"/>
        <charset val="204"/>
      </rPr>
      <t>Обучение дриллера, подбор и поставка стартового комплекта</t>
    </r>
  </si>
  <si>
    <t>Стоимость оборудования и мебели</t>
  </si>
  <si>
    <t>Стоимость аксессуаров</t>
  </si>
  <si>
    <t>Стоимость услуг</t>
  </si>
  <si>
    <t xml:space="preserve">ОБЩАЯ СТОИМОСТЬ: </t>
  </si>
  <si>
    <r>
      <t xml:space="preserve">Игры </t>
    </r>
    <r>
      <rPr>
        <b/>
        <sz val="8"/>
        <color indexed="48"/>
        <rFont val="Tahoma"/>
        <family val="2"/>
        <charset val="204"/>
      </rPr>
      <t>Steltronic</t>
    </r>
    <r>
      <rPr>
        <b/>
        <sz val="8"/>
        <rFont val="Tahoma"/>
        <family val="2"/>
        <charset val="204"/>
      </rPr>
      <t xml:space="preserve"> (Let's bet, Lucky Strike, Best closures)</t>
    </r>
  </si>
  <si>
    <t>светящаяся в ультрафиолете мебель</t>
  </si>
  <si>
    <t>стоимость комплекта оборудования:</t>
  </si>
  <si>
    <t>К О М М Е Р Ч Е С К О Е     П Р Е Д Л О Ж Е Н И Е</t>
  </si>
  <si>
    <t>Официальное представительство в России, странах СНГ и Балтии</t>
  </si>
  <si>
    <t>www.viabowling.ru  info@viabowling.ru</t>
  </si>
  <si>
    <r>
      <t xml:space="preserve">VIA </t>
    </r>
    <r>
      <rPr>
        <b/>
        <sz val="8"/>
        <rFont val="Tahoma"/>
        <family val="2"/>
        <charset val="204"/>
      </rPr>
      <t>V-SHIELD масло для дорожек. Количество в галлонах.</t>
    </r>
  </si>
  <si>
    <r>
      <t xml:space="preserve">VIA </t>
    </r>
    <r>
      <rPr>
        <b/>
        <sz val="8"/>
        <rFont val="Tahoma"/>
        <family val="2"/>
        <charset val="204"/>
      </rPr>
      <t>STAINLESS чистящее средство.  Количество в галлонах.</t>
    </r>
  </si>
  <si>
    <r>
      <t xml:space="preserve">VIA </t>
    </r>
    <r>
      <rPr>
        <b/>
        <sz val="8"/>
        <rFont val="Tahoma"/>
        <family val="2"/>
        <charset val="204"/>
      </rPr>
      <t xml:space="preserve">LUXOR TRADITIONAL TWIN SEATS V04-1220. </t>
    </r>
    <r>
      <rPr>
        <sz val="8"/>
        <rFont val="Tahoma"/>
        <family val="2"/>
        <charset val="204"/>
      </rPr>
      <t>Сдвоенная пара сидений.</t>
    </r>
  </si>
  <si>
    <r>
      <t>VIA</t>
    </r>
    <r>
      <rPr>
        <b/>
        <sz val="8"/>
        <rFont val="Tahoma"/>
        <family val="2"/>
        <charset val="204"/>
      </rPr>
      <t xml:space="preserve"> VICTORY TWIN SEAT V05-1012. </t>
    </r>
    <r>
      <rPr>
        <sz val="8"/>
        <rFont val="Tahoma"/>
        <family val="2"/>
        <charset val="204"/>
      </rPr>
      <t>Сдвоенная пара сидений.</t>
    </r>
  </si>
  <si>
    <r>
      <t xml:space="preserve">Пинспоттеры </t>
    </r>
    <r>
      <rPr>
        <b/>
        <sz val="9"/>
        <color indexed="10"/>
        <rFont val="Tahoma"/>
        <family val="2"/>
        <charset val="204"/>
      </rPr>
      <t xml:space="preserve">VIA </t>
    </r>
    <r>
      <rPr>
        <b/>
        <sz val="9"/>
        <rFont val="Tahoma"/>
        <family val="2"/>
        <charset val="204"/>
      </rPr>
      <t>MC² ™</t>
    </r>
  </si>
  <si>
    <t>включена</t>
  </si>
  <si>
    <t>включено</t>
  </si>
  <si>
    <t>капитальное оборудование и обязательные устройства</t>
  </si>
  <si>
    <r>
      <t xml:space="preserve">на 6 дорожек для боулинга </t>
    </r>
    <r>
      <rPr>
        <b/>
        <sz val="9"/>
        <color indexed="10"/>
        <rFont val="Tahoma"/>
        <family val="2"/>
        <charset val="204"/>
      </rPr>
      <t>VIA</t>
    </r>
  </si>
  <si>
    <t xml:space="preserve">  Коммерческое предложение</t>
  </si>
  <si>
    <r>
      <t xml:space="preserve">ИТОГО ОБОРУДОВАНИЕ МОДИФИКАЦИЯ </t>
    </r>
    <r>
      <rPr>
        <b/>
        <sz val="10"/>
        <color indexed="10"/>
        <rFont val="Tahoma"/>
        <family val="2"/>
        <charset val="204"/>
      </rPr>
      <t>VIA</t>
    </r>
    <r>
      <rPr>
        <b/>
        <sz val="10"/>
        <rFont val="Tahoma"/>
        <family val="2"/>
        <charset val="204"/>
      </rPr>
      <t xml:space="preserve"> MC² ™: </t>
    </r>
  </si>
  <si>
    <t>ИТОГО АКСЕССУАРЫ:</t>
  </si>
  <si>
    <t>ИТОГО УСЛУГИ:</t>
  </si>
  <si>
    <t>ВСЕГО:</t>
  </si>
  <si>
    <r>
      <t xml:space="preserve">Адаптер подвесных мониторов системы САПО </t>
    </r>
    <r>
      <rPr>
        <b/>
        <sz val="8"/>
        <color indexed="48"/>
        <rFont val="Tahoma"/>
        <family val="2"/>
        <charset val="204"/>
      </rPr>
      <t>StelTronic</t>
    </r>
  </si>
  <si>
    <r>
      <t>Устройство контроля детских бортиков</t>
    </r>
    <r>
      <rPr>
        <b/>
        <sz val="8"/>
        <color indexed="10"/>
        <rFont val="Tahoma"/>
        <family val="2"/>
        <charset val="204"/>
      </rPr>
      <t xml:space="preserve"> VIA</t>
    </r>
    <r>
      <rPr>
        <b/>
        <sz val="8"/>
        <rFont val="Tahoma"/>
        <family val="2"/>
        <charset val="204"/>
      </rPr>
      <t xml:space="preserve"> CONTROL BUMP SYSTEM</t>
    </r>
  </si>
  <si>
    <t>Оплата производится по курсу ЦБ РФ на день платежа</t>
  </si>
  <si>
    <r>
      <t xml:space="preserve">Конфигурации  "Separation" 3+1 </t>
    </r>
    <r>
      <rPr>
        <sz val="8"/>
        <rFont val="Tahoma"/>
        <family val="2"/>
        <charset val="204"/>
      </rPr>
      <t>(при разделении колоннами на нечетное количество)</t>
    </r>
  </si>
  <si>
    <r>
      <t xml:space="preserve">Дорожки </t>
    </r>
    <r>
      <rPr>
        <b/>
        <sz val="9"/>
        <color indexed="10"/>
        <rFont val="Tahoma"/>
        <family val="2"/>
        <charset val="204"/>
      </rPr>
      <t>VIA</t>
    </r>
    <r>
      <rPr>
        <b/>
        <sz val="9"/>
        <rFont val="Tahoma"/>
        <family val="2"/>
        <charset val="204"/>
      </rPr>
      <t xml:space="preserve"> WilsonArt™  , светящиеся синтетические /США/</t>
    </r>
  </si>
  <si>
    <t>СРОК ПОСТАВКИ: 85 ( восемьдесят пять ) дней.</t>
  </si>
  <si>
    <t>.</t>
  </si>
  <si>
    <t>Разработка компоновочного плана боулинг центра</t>
  </si>
  <si>
    <t>Система возврата шара горизонтального типа VIA FasTrak</t>
  </si>
  <si>
    <t>127018, Москва, ул. Складочная, д. 6   Тел./Факс  +7 /495/ 22 595 00</t>
  </si>
  <si>
    <t xml:space="preserve"> </t>
  </si>
  <si>
    <t>ДАТА :  06.12.2012 г.</t>
  </si>
  <si>
    <t>ГОРОД  : Таганрог</t>
  </si>
  <si>
    <t>Ф.И.О. Яценко Владимир</t>
  </si>
  <si>
    <t>УСЛОВИЯ ПОСТАВКИ  DDP г.Таганрог ( Продавец оплачивает, транспорт, таможенные платежи, страхование груза )</t>
  </si>
  <si>
    <t xml:space="preserve">УСЛОВИЯ ОПЛАТЫ:
Договор поставки
- 5%   авансовый платеж при заказе;
- 65% при отгрузке с завода изготовителя;
- 25% при таможенном оформлении;
- 5%  после окончания всех пусконаладочных работ
</t>
  </si>
  <si>
    <t>Менеджер проекта:  Иблеминов Анатолий.</t>
  </si>
  <si>
    <t>Предложение действует до:  01.02.2013 г.</t>
  </si>
  <si>
    <r>
      <t xml:space="preserve">Доставка и таможенное оформление до г.Таганрог. </t>
    </r>
    <r>
      <rPr>
        <sz val="8"/>
        <rFont val="Tahoma"/>
        <family val="2"/>
        <charset val="204"/>
      </rPr>
      <t xml:space="preserve">Включает доставку и сопровождение груза, страхование, таможенное оформление. </t>
    </r>
  </si>
  <si>
    <t>предложение действительно до 01.02.2013 г.</t>
  </si>
  <si>
    <t>Общая стоимость предложения с учётом предоставленной скидки составляет       $248 750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</si>
</sst>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[$$-409]#,##0"/>
    <numFmt numFmtId="166" formatCode="#,##0_р_."/>
    <numFmt numFmtId="167" formatCode="#,##0.00_р_."/>
    <numFmt numFmtId="168" formatCode="#,##0.00&quot;р.&quot;"/>
  </numFmts>
  <fonts count="2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0"/>
      <color indexed="9"/>
      <name val="Arial Cyr"/>
      <charset val="204"/>
    </font>
    <font>
      <b/>
      <sz val="9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name val="Arial Cyr"/>
      <charset val="204"/>
    </font>
    <font>
      <b/>
      <sz val="9"/>
      <color indexed="48"/>
      <name val="Tahoma"/>
      <family val="2"/>
      <charset val="204"/>
    </font>
    <font>
      <b/>
      <sz val="8"/>
      <color indexed="48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0"/>
      <name val="Arial Cyr"/>
      <charset val="204"/>
    </font>
    <font>
      <b/>
      <sz val="11"/>
      <name val="Tahoma"/>
      <family val="2"/>
      <charset val="204"/>
    </font>
    <font>
      <b/>
      <sz val="11"/>
      <name val="Arial Cyr"/>
      <charset val="204"/>
    </font>
    <font>
      <sz val="10"/>
      <color indexed="5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9"/>
      <name val="Arial Cyr"/>
      <charset val="204"/>
    </font>
    <font>
      <sz val="20"/>
      <color indexed="63"/>
      <name val="Tahoma"/>
      <family val="2"/>
      <charset val="204"/>
    </font>
    <font>
      <sz val="8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8"/>
      <color indexed="9"/>
      <name val="Tahoma"/>
      <family val="2"/>
      <charset val="204"/>
    </font>
    <font>
      <sz val="12"/>
      <name val="Arial Cyr"/>
      <charset val="204"/>
    </font>
    <font>
      <b/>
      <sz val="16"/>
      <color rgb="FF00B0F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9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2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15" fillId="2" borderId="0" xfId="0" applyFont="1" applyFill="1" applyAlignment="1"/>
    <xf numFmtId="0" fontId="4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164" fontId="3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164" fontId="15" fillId="2" borderId="0" xfId="0" applyNumberFormat="1" applyFont="1" applyFill="1" applyAlignment="1"/>
    <xf numFmtId="164" fontId="9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/>
    <xf numFmtId="164" fontId="3" fillId="0" borderId="0" xfId="0" applyNumberFormat="1" applyFont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166" fontId="19" fillId="4" borderId="5" xfId="0" applyNumberFormat="1" applyFont="1" applyFill="1" applyBorder="1" applyAlignment="1">
      <alignment horizontal="center" vertical="center"/>
    </xf>
    <xf numFmtId="166" fontId="19" fillId="4" borderId="8" xfId="0" applyNumberFormat="1" applyFont="1" applyFill="1" applyBorder="1" applyAlignment="1">
      <alignment horizontal="center" vertical="center"/>
    </xf>
    <xf numFmtId="166" fontId="19" fillId="4" borderId="7" xfId="0" applyNumberFormat="1" applyFont="1" applyFill="1" applyBorder="1" applyAlignment="1">
      <alignment horizontal="center" vertical="center"/>
    </xf>
    <xf numFmtId="166" fontId="19" fillId="4" borderId="3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166" fontId="19" fillId="4" borderId="6" xfId="0" applyNumberFormat="1" applyFont="1" applyFill="1" applyBorder="1" applyAlignment="1">
      <alignment horizontal="center" vertical="center"/>
    </xf>
    <xf numFmtId="167" fontId="19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justify" wrapText="1"/>
      <protection hidden="1"/>
    </xf>
    <xf numFmtId="0" fontId="23" fillId="5" borderId="0" xfId="0" applyFont="1" applyFill="1" applyAlignment="1">
      <alignment horizontal="center"/>
    </xf>
    <xf numFmtId="0" fontId="24" fillId="5" borderId="0" xfId="0" applyFont="1" applyFill="1"/>
    <xf numFmtId="0" fontId="24" fillId="5" borderId="0" xfId="0" applyFont="1" applyFill="1" applyAlignment="1" applyProtection="1">
      <alignment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168" fontId="3" fillId="2" borderId="0" xfId="0" applyNumberFormat="1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/>
    <xf numFmtId="165" fontId="2" fillId="2" borderId="0" xfId="0" applyNumberFormat="1" applyFont="1" applyFill="1" applyAlignment="1" applyProtection="1">
      <alignment horizontal="center" vertical="center"/>
      <protection hidden="1"/>
    </xf>
    <xf numFmtId="165" fontId="26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28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>
      <alignment horizontal="center"/>
    </xf>
    <xf numFmtId="0" fontId="15" fillId="0" borderId="0" xfId="0" applyFont="1" applyAlignment="1"/>
    <xf numFmtId="0" fontId="6" fillId="6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2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/>
    </xf>
    <xf numFmtId="166" fontId="19" fillId="4" borderId="0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166" fontId="19" fillId="4" borderId="1" xfId="0" applyNumberFormat="1" applyFont="1" applyFill="1" applyBorder="1" applyAlignment="1">
      <alignment horizontal="center" vertical="center"/>
    </xf>
    <xf numFmtId="166" fontId="20" fillId="4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166" fontId="20" fillId="4" borderId="4" xfId="0" applyNumberFormat="1" applyFont="1" applyFill="1" applyBorder="1" applyAlignment="1">
      <alignment horizontal="center" vertical="center"/>
    </xf>
    <xf numFmtId="166" fontId="19" fillId="4" borderId="5" xfId="0" applyNumberFormat="1" applyFont="1" applyFill="1" applyBorder="1" applyAlignment="1">
      <alignment horizontal="center" vertical="center"/>
    </xf>
    <xf numFmtId="166" fontId="20" fillId="4" borderId="5" xfId="0" applyNumberFormat="1" applyFont="1" applyFill="1" applyBorder="1" applyAlignment="1">
      <alignment horizontal="center" vertical="center"/>
    </xf>
    <xf numFmtId="166" fontId="19" fillId="4" borderId="8" xfId="0" applyNumberFormat="1" applyFont="1" applyFill="1" applyBorder="1" applyAlignment="1">
      <alignment horizontal="center" vertical="center"/>
    </xf>
    <xf numFmtId="166" fontId="20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3" borderId="5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6" fillId="3" borderId="9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166" fontId="19" fillId="4" borderId="9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5" fontId="2" fillId="2" borderId="0" xfId="0" applyNumberFormat="1" applyFont="1" applyFill="1" applyAlignment="1" applyProtection="1">
      <alignment horizontal="center" vertical="center"/>
      <protection hidden="1"/>
    </xf>
    <xf numFmtId="165" fontId="15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2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/>
    <xf numFmtId="0" fontId="2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9525</xdr:rowOff>
    </xdr:from>
    <xdr:to>
      <xdr:col>2</xdr:col>
      <xdr:colOff>1133475</xdr:colOff>
      <xdr:row>54</xdr:row>
      <xdr:rowOff>57150</xdr:rowOff>
    </xdr:to>
    <xdr:pic>
      <xdr:nvPicPr>
        <xdr:cNvPr id="25648" name="Picture 1" descr="Logo_V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0"/>
          <a:ext cx="1485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160</xdr:row>
      <xdr:rowOff>9525</xdr:rowOff>
    </xdr:from>
    <xdr:to>
      <xdr:col>2</xdr:col>
      <xdr:colOff>666750</xdr:colOff>
      <xdr:row>162</xdr:row>
      <xdr:rowOff>152400</xdr:rowOff>
    </xdr:to>
    <xdr:pic>
      <xdr:nvPicPr>
        <xdr:cNvPr id="25649" name="Picture 2" descr="Logo_V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9117925"/>
          <a:ext cx="990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116</xdr:row>
      <xdr:rowOff>9525</xdr:rowOff>
    </xdr:from>
    <xdr:to>
      <xdr:col>2</xdr:col>
      <xdr:colOff>666750</xdr:colOff>
      <xdr:row>118</xdr:row>
      <xdr:rowOff>152400</xdr:rowOff>
    </xdr:to>
    <xdr:pic>
      <xdr:nvPicPr>
        <xdr:cNvPr id="25650" name="Picture 3" descr="Logo_V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9907250"/>
          <a:ext cx="990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1504950</xdr:colOff>
      <xdr:row>2</xdr:row>
      <xdr:rowOff>57150</xdr:rowOff>
    </xdr:from>
    <xdr:to>
      <xdr:col>2</xdr:col>
      <xdr:colOff>4057650</xdr:colOff>
      <xdr:row>10</xdr:row>
      <xdr:rowOff>0</xdr:rowOff>
    </xdr:to>
    <xdr:pic>
      <xdr:nvPicPr>
        <xdr:cNvPr id="25651" name="Picture 7" descr="Logo_VIA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381000"/>
          <a:ext cx="25527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tabSelected="1" topLeftCell="A18" workbookViewId="0">
      <selection activeCell="I41" sqref="I41"/>
    </sheetView>
  </sheetViews>
  <sheetFormatPr defaultRowHeight="12.75" x14ac:dyDescent="0.2"/>
  <cols>
    <col min="1" max="1" width="2.5703125" style="50" customWidth="1"/>
    <col min="2" max="2" width="2.7109375" style="1" customWidth="1"/>
    <col min="3" max="3" width="70.42578125" style="2" customWidth="1"/>
    <col min="4" max="4" width="11" style="66" customWidth="1"/>
    <col min="5" max="5" width="5.42578125" style="7" customWidth="1"/>
    <col min="6" max="23" width="9.140625" style="8"/>
    <col min="24" max="16384" width="9.140625" style="1"/>
  </cols>
  <sheetData>
    <row r="1" spans="1:23" x14ac:dyDescent="0.2">
      <c r="A1" s="43"/>
      <c r="B1" s="8"/>
      <c r="C1" s="9"/>
      <c r="D1" s="58"/>
      <c r="E1" s="10"/>
      <c r="W1" s="1"/>
    </row>
    <row r="2" spans="1:23" x14ac:dyDescent="0.2">
      <c r="A2" s="43"/>
      <c r="B2" s="8"/>
      <c r="C2" s="9"/>
      <c r="D2" s="58"/>
      <c r="E2" s="10"/>
      <c r="W2" s="1"/>
    </row>
    <row r="3" spans="1:23" x14ac:dyDescent="0.2">
      <c r="A3" s="43"/>
      <c r="B3" s="8"/>
      <c r="C3" s="9"/>
      <c r="D3" s="58"/>
      <c r="E3" s="10"/>
      <c r="W3" s="1"/>
    </row>
    <row r="4" spans="1:23" x14ac:dyDescent="0.2">
      <c r="A4" s="43"/>
      <c r="B4" s="8"/>
      <c r="C4" s="9"/>
      <c r="D4" s="58"/>
      <c r="E4" s="10"/>
      <c r="W4" s="1"/>
    </row>
    <row r="5" spans="1:23" x14ac:dyDescent="0.2">
      <c r="A5" s="43"/>
      <c r="B5" s="8"/>
      <c r="C5" s="9"/>
      <c r="D5" s="58"/>
      <c r="E5" s="10"/>
      <c r="W5" s="1"/>
    </row>
    <row r="6" spans="1:23" x14ac:dyDescent="0.2">
      <c r="A6" s="43"/>
      <c r="B6" s="8"/>
      <c r="C6" s="9"/>
      <c r="D6" s="58"/>
      <c r="E6" s="10"/>
      <c r="W6" s="1"/>
    </row>
    <row r="7" spans="1:23" x14ac:dyDescent="0.2">
      <c r="A7" s="43"/>
      <c r="B7" s="8"/>
      <c r="C7" s="9"/>
      <c r="D7" s="58"/>
      <c r="E7" s="10"/>
      <c r="W7" s="1"/>
    </row>
    <row r="8" spans="1:23" x14ac:dyDescent="0.2">
      <c r="A8" s="43"/>
      <c r="B8" s="8"/>
      <c r="C8" s="9"/>
      <c r="D8" s="58"/>
      <c r="E8" s="10"/>
      <c r="W8" s="1"/>
    </row>
    <row r="9" spans="1:23" x14ac:dyDescent="0.2">
      <c r="A9" s="43"/>
      <c r="B9" s="8"/>
      <c r="C9" s="9"/>
      <c r="D9" s="58"/>
      <c r="E9" s="10"/>
      <c r="W9" s="1"/>
    </row>
    <row r="10" spans="1:23" x14ac:dyDescent="0.2">
      <c r="A10" s="43"/>
      <c r="B10" s="8"/>
      <c r="C10" s="9"/>
      <c r="D10" s="58"/>
      <c r="E10" s="10"/>
      <c r="W10" s="1"/>
    </row>
    <row r="11" spans="1:23" x14ac:dyDescent="0.2">
      <c r="A11" s="43"/>
      <c r="B11" s="8"/>
      <c r="C11" s="9"/>
      <c r="D11" s="58"/>
      <c r="E11" s="10"/>
      <c r="W11" s="1"/>
    </row>
    <row r="12" spans="1:23" x14ac:dyDescent="0.2">
      <c r="A12" s="43"/>
      <c r="B12" s="8"/>
      <c r="C12" s="9"/>
      <c r="D12" s="58"/>
      <c r="E12" s="10"/>
      <c r="W12" s="1"/>
    </row>
    <row r="13" spans="1:23" x14ac:dyDescent="0.2">
      <c r="A13" s="145" t="s">
        <v>127</v>
      </c>
      <c r="B13" s="146"/>
      <c r="C13" s="146"/>
      <c r="D13" s="146"/>
      <c r="E13" s="146"/>
      <c r="W13" s="1"/>
    </row>
    <row r="14" spans="1:23" x14ac:dyDescent="0.2">
      <c r="A14" s="146"/>
      <c r="B14" s="146"/>
      <c r="C14" s="146"/>
      <c r="D14" s="146"/>
      <c r="E14" s="146"/>
      <c r="W14" s="1"/>
    </row>
    <row r="15" spans="1:23" x14ac:dyDescent="0.2">
      <c r="A15" s="43"/>
      <c r="B15" s="8"/>
      <c r="C15" s="96" t="s">
        <v>142</v>
      </c>
      <c r="D15" s="80"/>
      <c r="E15" s="81"/>
      <c r="W15" s="1"/>
    </row>
    <row r="16" spans="1:23" x14ac:dyDescent="0.2">
      <c r="A16" s="43"/>
      <c r="B16" s="8"/>
      <c r="C16" s="80"/>
      <c r="D16" s="80"/>
      <c r="E16" s="81"/>
      <c r="W16" s="1"/>
    </row>
    <row r="17" spans="1:23" x14ac:dyDescent="0.2">
      <c r="A17" s="43"/>
      <c r="B17" s="8"/>
      <c r="C17" s="80"/>
      <c r="D17" s="80"/>
      <c r="E17" s="81"/>
      <c r="W17" s="1"/>
    </row>
    <row r="18" spans="1:23" x14ac:dyDescent="0.2">
      <c r="A18" s="43"/>
      <c r="B18" s="8"/>
      <c r="C18" s="82" t="s">
        <v>143</v>
      </c>
      <c r="D18" s="80"/>
      <c r="E18" s="81"/>
      <c r="W18" s="1"/>
    </row>
    <row r="19" spans="1:23" x14ac:dyDescent="0.2">
      <c r="A19" s="43"/>
      <c r="B19" s="8"/>
      <c r="C19" s="80"/>
      <c r="D19" s="80"/>
      <c r="E19" s="81"/>
      <c r="W19" s="1"/>
    </row>
    <row r="20" spans="1:23" x14ac:dyDescent="0.2">
      <c r="A20" s="43"/>
      <c r="B20" s="8"/>
      <c r="C20" s="82" t="s">
        <v>144</v>
      </c>
      <c r="D20" s="80"/>
      <c r="E20" s="81"/>
      <c r="W20" s="1"/>
    </row>
    <row r="21" spans="1:23" x14ac:dyDescent="0.2">
      <c r="A21" s="43"/>
      <c r="B21" s="8"/>
      <c r="C21" s="80"/>
      <c r="D21" s="80"/>
      <c r="E21" s="81"/>
      <c r="W21" s="1"/>
    </row>
    <row r="22" spans="1:23" x14ac:dyDescent="0.2">
      <c r="A22" s="43"/>
      <c r="B22" s="8"/>
      <c r="C22" s="82" t="s">
        <v>145</v>
      </c>
      <c r="D22" s="80"/>
      <c r="E22" s="81"/>
      <c r="W22" s="1"/>
    </row>
    <row r="23" spans="1:23" x14ac:dyDescent="0.2">
      <c r="A23" s="43"/>
      <c r="B23" s="8"/>
      <c r="C23" s="80"/>
      <c r="D23" s="80"/>
      <c r="E23" s="81"/>
      <c r="W23" s="1"/>
    </row>
    <row r="24" spans="1:23" x14ac:dyDescent="0.2">
      <c r="A24" s="43"/>
      <c r="B24" s="8"/>
      <c r="C24" s="80"/>
      <c r="D24" s="80"/>
      <c r="E24" s="81"/>
      <c r="W24" s="1"/>
    </row>
    <row r="25" spans="1:23" ht="25.5" x14ac:dyDescent="0.2">
      <c r="A25" s="43"/>
      <c r="B25" s="8"/>
      <c r="C25" s="97" t="s">
        <v>146</v>
      </c>
      <c r="D25" s="80"/>
      <c r="E25" s="81"/>
      <c r="W25" s="1"/>
    </row>
    <row r="26" spans="1:23" x14ac:dyDescent="0.2">
      <c r="A26" s="43"/>
      <c r="B26" s="8"/>
      <c r="C26" s="83"/>
      <c r="D26" s="80"/>
      <c r="E26" s="81"/>
      <c r="W26" s="1"/>
    </row>
    <row r="27" spans="1:23" ht="142.5" customHeight="1" x14ac:dyDescent="0.2">
      <c r="A27" s="43"/>
      <c r="B27" s="8"/>
      <c r="C27" s="84" t="s">
        <v>147</v>
      </c>
      <c r="D27" s="80"/>
      <c r="E27" s="81"/>
      <c r="W27" s="1"/>
    </row>
    <row r="28" spans="1:23" x14ac:dyDescent="0.2">
      <c r="A28" s="43"/>
      <c r="B28" s="8"/>
      <c r="C28" s="80"/>
      <c r="D28" s="80"/>
      <c r="E28" s="81"/>
      <c r="W28" s="1"/>
    </row>
    <row r="29" spans="1:23" x14ac:dyDescent="0.2">
      <c r="A29" s="43"/>
      <c r="B29" s="8"/>
      <c r="C29" s="83" t="s">
        <v>137</v>
      </c>
      <c r="D29" s="80"/>
      <c r="E29" s="81"/>
      <c r="W29" s="1"/>
    </row>
    <row r="30" spans="1:23" x14ac:dyDescent="0.2">
      <c r="A30" s="43"/>
      <c r="B30" s="8"/>
      <c r="C30" s="80"/>
      <c r="D30" s="80"/>
      <c r="E30" s="81"/>
      <c r="W30" s="1"/>
    </row>
    <row r="31" spans="1:23" x14ac:dyDescent="0.2">
      <c r="A31" s="85"/>
      <c r="B31" s="86"/>
      <c r="C31" s="87"/>
      <c r="D31" s="87"/>
      <c r="E31" s="88"/>
      <c r="W31" s="1"/>
    </row>
    <row r="32" spans="1:23" x14ac:dyDescent="0.2">
      <c r="A32" s="85"/>
      <c r="B32" s="86"/>
      <c r="C32" s="87"/>
      <c r="D32" s="87"/>
      <c r="E32" s="88"/>
      <c r="W32" s="1"/>
    </row>
    <row r="33" spans="1:23" x14ac:dyDescent="0.2">
      <c r="A33" s="43"/>
      <c r="B33" s="8"/>
      <c r="C33" s="82"/>
      <c r="D33" s="80"/>
      <c r="E33" s="81"/>
      <c r="W33" s="1"/>
    </row>
    <row r="34" spans="1:23" x14ac:dyDescent="0.2">
      <c r="A34" s="43"/>
      <c r="B34" s="8"/>
      <c r="C34" s="89" t="s">
        <v>128</v>
      </c>
      <c r="D34" s="139">
        <f>D201</f>
        <v>167476</v>
      </c>
      <c r="E34" s="140"/>
      <c r="W34" s="1"/>
    </row>
    <row r="35" spans="1:23" x14ac:dyDescent="0.2">
      <c r="A35" s="43"/>
      <c r="B35" s="8"/>
      <c r="C35" s="90"/>
      <c r="D35" s="94"/>
      <c r="E35" s="95"/>
      <c r="W35" s="1"/>
    </row>
    <row r="36" spans="1:23" x14ac:dyDescent="0.2">
      <c r="A36" s="43"/>
      <c r="B36" s="8"/>
      <c r="C36" s="89" t="s">
        <v>129</v>
      </c>
      <c r="D36" s="139">
        <f>D202</f>
        <v>8328</v>
      </c>
      <c r="E36" s="140"/>
      <c r="W36" s="1"/>
    </row>
    <row r="37" spans="1:23" x14ac:dyDescent="0.2">
      <c r="A37" s="43"/>
      <c r="B37" s="8"/>
      <c r="C37" s="90"/>
      <c r="D37" s="94"/>
      <c r="E37" s="95"/>
      <c r="W37" s="1"/>
    </row>
    <row r="38" spans="1:23" x14ac:dyDescent="0.2">
      <c r="A38" s="43"/>
      <c r="B38" s="8"/>
      <c r="C38" s="89" t="s">
        <v>130</v>
      </c>
      <c r="D38" s="139">
        <f>D203</f>
        <v>90940</v>
      </c>
      <c r="E38" s="140"/>
      <c r="W38" s="1"/>
    </row>
    <row r="39" spans="1:23" x14ac:dyDescent="0.2">
      <c r="A39" s="43"/>
      <c r="B39" s="8"/>
      <c r="C39" s="90"/>
      <c r="D39" s="94"/>
      <c r="E39" s="95"/>
      <c r="W39" s="1"/>
    </row>
    <row r="40" spans="1:23" x14ac:dyDescent="0.2">
      <c r="A40" s="43"/>
      <c r="B40" s="8"/>
      <c r="C40" s="89" t="s">
        <v>131</v>
      </c>
      <c r="D40" s="139">
        <f>SUM(D38,D36,D34)</f>
        <v>266744</v>
      </c>
      <c r="E40" s="140"/>
      <c r="W40" s="1"/>
    </row>
    <row r="41" spans="1:23" ht="58.5" x14ac:dyDescent="0.2">
      <c r="A41" s="43"/>
      <c r="B41" s="8"/>
      <c r="C41" s="98" t="s">
        <v>152</v>
      </c>
      <c r="D41" s="91"/>
      <c r="E41" s="81"/>
      <c r="W41" s="1"/>
    </row>
    <row r="42" spans="1:23" x14ac:dyDescent="0.2">
      <c r="A42" s="43"/>
      <c r="B42" s="8"/>
      <c r="C42" s="90" t="s">
        <v>134</v>
      </c>
      <c r="D42" s="141"/>
      <c r="E42" s="142"/>
      <c r="W42" s="1"/>
    </row>
    <row r="43" spans="1:23" x14ac:dyDescent="0.2">
      <c r="A43" s="43"/>
      <c r="B43" s="8"/>
      <c r="C43" s="80"/>
      <c r="D43" s="80"/>
      <c r="E43" s="81"/>
      <c r="W43" s="1"/>
    </row>
    <row r="44" spans="1:23" x14ac:dyDescent="0.2">
      <c r="A44" s="43"/>
      <c r="B44" s="8"/>
      <c r="C44" s="80"/>
      <c r="D44" s="80"/>
      <c r="E44" s="81"/>
      <c r="W44" s="1"/>
    </row>
    <row r="45" spans="1:23" x14ac:dyDescent="0.2">
      <c r="A45" s="43"/>
      <c r="B45" s="8"/>
      <c r="C45" s="80"/>
      <c r="D45" s="80"/>
      <c r="E45" s="81"/>
      <c r="W45" s="1"/>
    </row>
    <row r="46" spans="1:23" x14ac:dyDescent="0.2">
      <c r="A46" s="43"/>
      <c r="B46" s="8"/>
      <c r="C46" s="80"/>
      <c r="D46" s="80"/>
      <c r="E46" s="81"/>
      <c r="W46" s="1"/>
    </row>
    <row r="47" spans="1:23" ht="15" x14ac:dyDescent="0.2">
      <c r="A47" s="143" t="s">
        <v>148</v>
      </c>
      <c r="B47" s="144"/>
      <c r="C47" s="144"/>
      <c r="D47" s="144"/>
      <c r="E47" s="144"/>
      <c r="F47" s="8" t="s">
        <v>138</v>
      </c>
      <c r="W47" s="1"/>
    </row>
    <row r="48" spans="1:23" ht="15" x14ac:dyDescent="0.2">
      <c r="A48" s="92"/>
      <c r="B48" s="93"/>
      <c r="C48" s="93"/>
      <c r="D48" s="93"/>
      <c r="E48" s="93"/>
      <c r="W48" s="1"/>
    </row>
    <row r="49" spans="1:23" ht="15" x14ac:dyDescent="0.2">
      <c r="A49" s="143" t="s">
        <v>149</v>
      </c>
      <c r="B49" s="144"/>
      <c r="C49" s="144"/>
      <c r="D49" s="144"/>
      <c r="E49" s="144"/>
      <c r="W49" s="1"/>
    </row>
    <row r="50" spans="1:23" x14ac:dyDescent="0.2">
      <c r="A50" s="43"/>
      <c r="B50" s="8"/>
      <c r="C50" s="9"/>
      <c r="D50" s="58"/>
      <c r="E50" s="10"/>
      <c r="W50" s="1"/>
    </row>
    <row r="51" spans="1:23" x14ac:dyDescent="0.2">
      <c r="A51" s="43"/>
      <c r="B51" s="8"/>
      <c r="C51" s="9"/>
      <c r="D51" s="58"/>
      <c r="E51" s="10"/>
    </row>
    <row r="52" spans="1:23" x14ac:dyDescent="0.2">
      <c r="A52" s="43"/>
      <c r="B52" s="8"/>
      <c r="C52" s="106" t="s">
        <v>116</v>
      </c>
      <c r="D52" s="107"/>
      <c r="E52" s="107"/>
    </row>
    <row r="53" spans="1:23" ht="13.5" customHeight="1" x14ac:dyDescent="0.2">
      <c r="A53" s="43"/>
      <c r="B53" s="8"/>
      <c r="C53" s="108" t="s">
        <v>141</v>
      </c>
      <c r="D53" s="109"/>
      <c r="E53" s="109"/>
    </row>
    <row r="54" spans="1:23" ht="13.5" customHeight="1" x14ac:dyDescent="0.2">
      <c r="A54" s="47"/>
      <c r="B54" s="14"/>
      <c r="C54" s="110" t="s">
        <v>117</v>
      </c>
      <c r="D54" s="111"/>
      <c r="E54" s="111"/>
    </row>
    <row r="55" spans="1:23" ht="6" customHeight="1" x14ac:dyDescent="0.2">
      <c r="A55" s="43"/>
      <c r="B55" s="8"/>
      <c r="C55" s="56"/>
      <c r="D55" s="59"/>
      <c r="E55" s="57"/>
    </row>
    <row r="56" spans="1:23" x14ac:dyDescent="0.2">
      <c r="A56" s="99" t="s">
        <v>115</v>
      </c>
      <c r="B56" s="100"/>
      <c r="C56" s="100"/>
      <c r="D56" s="100"/>
      <c r="E56" s="100"/>
    </row>
    <row r="57" spans="1:23" x14ac:dyDescent="0.2">
      <c r="A57" s="99" t="s">
        <v>126</v>
      </c>
      <c r="B57" s="100"/>
      <c r="C57" s="100"/>
      <c r="D57" s="100"/>
      <c r="E57" s="100"/>
    </row>
    <row r="58" spans="1:23" ht="4.5" customHeight="1" x14ac:dyDescent="0.2">
      <c r="A58" s="54"/>
      <c r="B58" s="55"/>
      <c r="C58" s="55"/>
      <c r="D58" s="60"/>
      <c r="E58" s="55"/>
    </row>
    <row r="59" spans="1:23" ht="11.25" customHeight="1" x14ac:dyDescent="0.2">
      <c r="A59" s="101" t="s">
        <v>125</v>
      </c>
      <c r="B59" s="101"/>
      <c r="C59" s="101"/>
      <c r="D59" s="101"/>
      <c r="E59" s="101"/>
    </row>
    <row r="60" spans="1:23" ht="9" customHeight="1" x14ac:dyDescent="0.2">
      <c r="A60" s="44"/>
      <c r="B60" s="11"/>
      <c r="C60" s="12"/>
      <c r="D60" s="102" t="s">
        <v>8</v>
      </c>
      <c r="E60" s="102"/>
    </row>
    <row r="61" spans="1:23" ht="13.5" thickBot="1" x14ac:dyDescent="0.25">
      <c r="A61" s="45" t="s">
        <v>10</v>
      </c>
      <c r="B61" s="23" t="s">
        <v>122</v>
      </c>
      <c r="C61" s="24"/>
      <c r="D61" s="103">
        <v>6</v>
      </c>
      <c r="E61" s="104"/>
    </row>
    <row r="62" spans="1:23" s="3" customFormat="1" ht="24.75" customHeight="1" thickTop="1" thickBot="1" x14ac:dyDescent="0.25">
      <c r="A62" s="46"/>
      <c r="B62" s="25"/>
      <c r="C62" s="26" t="s">
        <v>3</v>
      </c>
      <c r="D62" s="105"/>
      <c r="E62" s="10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ht="14.25" thickTop="1" thickBot="1" x14ac:dyDescent="0.25">
      <c r="A63" s="45" t="s">
        <v>11</v>
      </c>
      <c r="B63" s="23" t="s">
        <v>136</v>
      </c>
      <c r="C63" s="24"/>
      <c r="D63" s="112">
        <v>6</v>
      </c>
      <c r="E63" s="112"/>
    </row>
    <row r="64" spans="1:23" ht="53.25" customHeight="1" thickTop="1" thickBot="1" x14ac:dyDescent="0.25">
      <c r="A64" s="48"/>
      <c r="B64" s="27"/>
      <c r="C64" s="28" t="s">
        <v>2</v>
      </c>
      <c r="D64" s="112"/>
      <c r="E64" s="112"/>
    </row>
    <row r="65" spans="1:23" ht="12.75" customHeight="1" thickTop="1" thickBot="1" x14ac:dyDescent="0.25">
      <c r="A65" s="47"/>
      <c r="B65" s="14"/>
      <c r="C65" s="29" t="s">
        <v>140</v>
      </c>
      <c r="D65" s="112"/>
      <c r="E65" s="112"/>
    </row>
    <row r="66" spans="1:23" ht="12.75" customHeight="1" thickTop="1" x14ac:dyDescent="0.2">
      <c r="A66" s="47"/>
      <c r="B66" s="14"/>
      <c r="C66" s="29" t="s">
        <v>1</v>
      </c>
      <c r="D66" s="113">
        <v>3</v>
      </c>
      <c r="E66" s="113"/>
    </row>
    <row r="67" spans="1:23" ht="4.5" customHeight="1" x14ac:dyDescent="0.2">
      <c r="A67" s="47"/>
      <c r="B67" s="14"/>
      <c r="C67" s="17"/>
      <c r="D67" s="61"/>
      <c r="E67" s="6"/>
    </row>
    <row r="68" spans="1:23" x14ac:dyDescent="0.2">
      <c r="A68" s="47" t="s">
        <v>12</v>
      </c>
      <c r="B68" s="15" t="s">
        <v>39</v>
      </c>
      <c r="C68" s="16"/>
      <c r="D68" s="114"/>
      <c r="E68" s="114"/>
      <c r="K68" s="14"/>
    </row>
    <row r="69" spans="1:23" s="4" customFormat="1" ht="2.25" customHeight="1" x14ac:dyDescent="0.2">
      <c r="A69" s="47"/>
      <c r="B69" s="15"/>
      <c r="C69" s="16"/>
      <c r="D69" s="61"/>
      <c r="E69" s="6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3.5" thickBot="1" x14ac:dyDescent="0.25">
      <c r="A70" s="47"/>
      <c r="B70" s="14"/>
      <c r="C70" s="29" t="s">
        <v>40</v>
      </c>
      <c r="D70" s="103">
        <v>3</v>
      </c>
      <c r="E70" s="103"/>
    </row>
    <row r="71" spans="1:23" ht="14.25" thickTop="1" thickBot="1" x14ac:dyDescent="0.25">
      <c r="A71" s="47"/>
      <c r="B71" s="14"/>
      <c r="C71" s="31" t="s">
        <v>41</v>
      </c>
      <c r="D71" s="112">
        <v>3</v>
      </c>
      <c r="E71" s="112"/>
    </row>
    <row r="72" spans="1:23" ht="13.5" thickTop="1" x14ac:dyDescent="0.2">
      <c r="A72" s="47"/>
      <c r="B72" s="14"/>
      <c r="C72" s="31" t="s">
        <v>42</v>
      </c>
      <c r="D72" s="113">
        <v>3</v>
      </c>
      <c r="E72" s="113"/>
    </row>
    <row r="73" spans="1:23" ht="4.5" customHeight="1" x14ac:dyDescent="0.2">
      <c r="A73" s="47"/>
      <c r="B73" s="14"/>
      <c r="C73" s="19"/>
      <c r="D73" s="61"/>
      <c r="E73" s="6"/>
    </row>
    <row r="74" spans="1:23" x14ac:dyDescent="0.2">
      <c r="A74" s="47" t="s">
        <v>13</v>
      </c>
      <c r="B74" s="15" t="s">
        <v>43</v>
      </c>
      <c r="C74" s="21"/>
      <c r="D74" s="61"/>
      <c r="E74" s="6"/>
    </row>
    <row r="75" spans="1:23" s="5" customFormat="1" ht="2.25" customHeight="1" x14ac:dyDescent="0.2">
      <c r="A75" s="47"/>
      <c r="B75" s="15"/>
      <c r="C75" s="21"/>
      <c r="D75" s="61"/>
      <c r="E75" s="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24.75" customHeight="1" thickBot="1" x14ac:dyDescent="0.25">
      <c r="A76" s="47"/>
      <c r="B76" s="14"/>
      <c r="C76" s="29" t="s">
        <v>4</v>
      </c>
      <c r="D76" s="103">
        <v>1</v>
      </c>
      <c r="E76" s="103"/>
    </row>
    <row r="77" spans="1:23" ht="14.25" thickTop="1" thickBot="1" x14ac:dyDescent="0.25">
      <c r="A77" s="47"/>
      <c r="B77" s="14"/>
      <c r="C77" s="32" t="s">
        <v>44</v>
      </c>
      <c r="D77" s="112">
        <v>1</v>
      </c>
      <c r="E77" s="112"/>
    </row>
    <row r="78" spans="1:23" ht="33.75" customHeight="1" thickTop="1" x14ac:dyDescent="0.2">
      <c r="A78" s="47"/>
      <c r="B78" s="14"/>
      <c r="C78" s="28" t="s">
        <v>19</v>
      </c>
      <c r="D78" s="117"/>
      <c r="E78" s="117"/>
    </row>
    <row r="79" spans="1:23" ht="4.5" customHeight="1" x14ac:dyDescent="0.2">
      <c r="A79" s="47"/>
      <c r="B79" s="14"/>
      <c r="C79" s="19"/>
      <c r="D79" s="61"/>
      <c r="E79" s="6"/>
    </row>
    <row r="80" spans="1:23" x14ac:dyDescent="0.2">
      <c r="A80" s="49" t="s">
        <v>14</v>
      </c>
      <c r="B80" s="33" t="s">
        <v>45</v>
      </c>
      <c r="C80" s="34"/>
      <c r="D80" s="118">
        <v>3</v>
      </c>
      <c r="E80" s="118"/>
    </row>
    <row r="81" spans="1:5" ht="4.5" customHeight="1" x14ac:dyDescent="0.2">
      <c r="A81" s="47"/>
      <c r="B81" s="14"/>
      <c r="C81" s="17"/>
      <c r="D81" s="61"/>
      <c r="E81" s="6"/>
    </row>
    <row r="82" spans="1:5" x14ac:dyDescent="0.2">
      <c r="A82" s="47" t="s">
        <v>15</v>
      </c>
      <c r="B82" s="15" t="s">
        <v>5</v>
      </c>
      <c r="C82" s="16"/>
      <c r="D82" s="61"/>
      <c r="E82" s="6"/>
    </row>
    <row r="83" spans="1:5" ht="12.75" customHeight="1" thickBot="1" x14ac:dyDescent="0.25">
      <c r="A83" s="47"/>
      <c r="B83" s="18"/>
      <c r="C83" s="31" t="s">
        <v>46</v>
      </c>
      <c r="D83" s="103">
        <v>1</v>
      </c>
      <c r="E83" s="103"/>
    </row>
    <row r="84" spans="1:5" ht="14.25" thickTop="1" thickBot="1" x14ac:dyDescent="0.25">
      <c r="A84" s="47"/>
      <c r="B84" s="14"/>
      <c r="C84" s="29" t="s">
        <v>6</v>
      </c>
      <c r="D84" s="112">
        <v>1</v>
      </c>
      <c r="E84" s="112"/>
    </row>
    <row r="85" spans="1:5" ht="14.25" thickTop="1" thickBot="1" x14ac:dyDescent="0.25">
      <c r="A85" s="47"/>
      <c r="B85" s="14"/>
      <c r="C85" s="29" t="s">
        <v>7</v>
      </c>
      <c r="D85" s="112">
        <v>1</v>
      </c>
      <c r="E85" s="112"/>
    </row>
    <row r="86" spans="1:5" ht="14.25" thickTop="1" thickBot="1" x14ac:dyDescent="0.25">
      <c r="A86" s="47"/>
      <c r="B86" s="14"/>
      <c r="C86" s="31" t="s">
        <v>47</v>
      </c>
      <c r="D86" s="112">
        <v>1</v>
      </c>
      <c r="E86" s="112"/>
    </row>
    <row r="87" spans="1:5" ht="13.5" thickTop="1" x14ac:dyDescent="0.2">
      <c r="A87" s="47"/>
      <c r="B87" s="14"/>
      <c r="C87" s="29" t="s">
        <v>9</v>
      </c>
      <c r="D87" s="113">
        <v>1</v>
      </c>
      <c r="E87" s="113"/>
    </row>
    <row r="88" spans="1:5" ht="4.5" customHeight="1" x14ac:dyDescent="0.2">
      <c r="A88" s="47"/>
      <c r="B88" s="14"/>
      <c r="C88" s="19"/>
      <c r="D88" s="62"/>
      <c r="E88" s="6"/>
    </row>
    <row r="89" spans="1:5" x14ac:dyDescent="0.2">
      <c r="A89" s="47" t="s">
        <v>16</v>
      </c>
      <c r="B89" s="15" t="s">
        <v>17</v>
      </c>
      <c r="C89" s="21"/>
      <c r="D89" s="64" t="s">
        <v>60</v>
      </c>
      <c r="E89" s="13" t="s">
        <v>0</v>
      </c>
    </row>
    <row r="90" spans="1:5" ht="2.25" customHeight="1" x14ac:dyDescent="0.2">
      <c r="A90" s="47"/>
      <c r="B90" s="15"/>
      <c r="C90" s="21"/>
      <c r="D90" s="62"/>
      <c r="E90" s="6"/>
    </row>
    <row r="91" spans="1:5" ht="13.5" thickBot="1" x14ac:dyDescent="0.25">
      <c r="A91" s="47"/>
      <c r="B91" s="14"/>
      <c r="C91" s="29" t="s">
        <v>18</v>
      </c>
      <c r="D91" s="70">
        <v>1020</v>
      </c>
      <c r="E91" s="78"/>
    </row>
    <row r="92" spans="1:5" ht="14.25" thickTop="1" thickBot="1" x14ac:dyDescent="0.25">
      <c r="A92" s="47"/>
      <c r="B92" s="14"/>
      <c r="C92" s="29" t="s">
        <v>135</v>
      </c>
      <c r="D92" s="70">
        <v>7200</v>
      </c>
      <c r="E92" s="79">
        <v>1</v>
      </c>
    </row>
    <row r="93" spans="1:5" ht="3.75" customHeight="1" thickTop="1" x14ac:dyDescent="0.2">
      <c r="A93" s="47"/>
      <c r="B93" s="14"/>
      <c r="C93" s="19"/>
      <c r="D93" s="63"/>
      <c r="E93" s="22"/>
    </row>
    <row r="94" spans="1:5" x14ac:dyDescent="0.2">
      <c r="A94" s="115" t="s">
        <v>114</v>
      </c>
      <c r="B94" s="115"/>
      <c r="C94" s="115"/>
      <c r="D94" s="116">
        <f>139560+(D91*E91)+(D92*E92)+9136</f>
        <v>155896</v>
      </c>
      <c r="E94" s="116"/>
    </row>
    <row r="95" spans="1:5" ht="7.5" customHeight="1" x14ac:dyDescent="0.2">
      <c r="A95" s="47"/>
      <c r="B95" s="14"/>
      <c r="C95" s="17"/>
      <c r="D95" s="62"/>
      <c r="E95" s="6"/>
    </row>
    <row r="96" spans="1:5" ht="11.25" customHeight="1" x14ac:dyDescent="0.2">
      <c r="A96" s="119" t="s">
        <v>20</v>
      </c>
      <c r="B96" s="119"/>
      <c r="C96" s="119"/>
      <c r="D96" s="119"/>
      <c r="E96" s="119"/>
    </row>
    <row r="97" spans="1:5" ht="6" customHeight="1" x14ac:dyDescent="0.2">
      <c r="A97" s="47"/>
      <c r="B97" s="14"/>
      <c r="C97" s="17"/>
      <c r="D97" s="58"/>
      <c r="E97" s="10"/>
    </row>
    <row r="98" spans="1:5" x14ac:dyDescent="0.2">
      <c r="A98" s="47" t="s">
        <v>21</v>
      </c>
      <c r="B98" s="15" t="s">
        <v>22</v>
      </c>
      <c r="C98" s="17"/>
      <c r="D98" s="64" t="s">
        <v>60</v>
      </c>
      <c r="E98" s="13" t="s">
        <v>0</v>
      </c>
    </row>
    <row r="99" spans="1:5" ht="2.25" customHeight="1" x14ac:dyDescent="0.2">
      <c r="A99" s="47"/>
      <c r="B99" s="18"/>
      <c r="C99" s="17"/>
      <c r="D99" s="62"/>
      <c r="E99" s="6"/>
    </row>
    <row r="100" spans="1:5" ht="15" customHeight="1" thickBot="1" x14ac:dyDescent="0.25">
      <c r="A100" s="47"/>
      <c r="B100" s="14"/>
      <c r="C100" s="31" t="s">
        <v>48</v>
      </c>
      <c r="D100" s="70">
        <v>1250</v>
      </c>
      <c r="E100" s="42"/>
    </row>
    <row r="101" spans="1:5" ht="13.5" thickTop="1" x14ac:dyDescent="0.2">
      <c r="A101" s="47"/>
      <c r="B101" s="14"/>
      <c r="C101" s="29" t="s">
        <v>61</v>
      </c>
      <c r="D101" s="71">
        <v>640</v>
      </c>
      <c r="E101" s="41"/>
    </row>
    <row r="102" spans="1:5" ht="4.5" customHeight="1" x14ac:dyDescent="0.2">
      <c r="A102" s="47"/>
      <c r="B102" s="14"/>
      <c r="C102" s="17"/>
      <c r="D102" s="67"/>
      <c r="E102" s="6"/>
    </row>
    <row r="103" spans="1:5" ht="12.75" customHeight="1" x14ac:dyDescent="0.2">
      <c r="A103" s="47" t="s">
        <v>23</v>
      </c>
      <c r="B103" s="15" t="s">
        <v>24</v>
      </c>
      <c r="C103" s="17"/>
      <c r="D103" s="67"/>
      <c r="E103" s="6"/>
    </row>
    <row r="104" spans="1:5" ht="2.25" customHeight="1" x14ac:dyDescent="0.2">
      <c r="A104" s="47"/>
      <c r="B104" s="15"/>
      <c r="C104" s="17"/>
      <c r="D104" s="67"/>
      <c r="E104" s="6"/>
    </row>
    <row r="105" spans="1:5" ht="12.75" customHeight="1" thickBot="1" x14ac:dyDescent="0.25">
      <c r="A105" s="47"/>
      <c r="B105" s="14"/>
      <c r="C105" s="29" t="s">
        <v>132</v>
      </c>
      <c r="D105" s="70">
        <v>150</v>
      </c>
      <c r="E105" s="42"/>
    </row>
    <row r="106" spans="1:5" ht="12.75" customHeight="1" thickTop="1" x14ac:dyDescent="0.2">
      <c r="A106" s="47"/>
      <c r="B106" s="14"/>
      <c r="C106" s="29" t="s">
        <v>25</v>
      </c>
      <c r="D106" s="71">
        <v>650</v>
      </c>
      <c r="E106" s="41">
        <v>6</v>
      </c>
    </row>
    <row r="107" spans="1:5" ht="3.75" customHeight="1" x14ac:dyDescent="0.2">
      <c r="A107" s="47"/>
      <c r="B107" s="14"/>
      <c r="C107" s="17"/>
      <c r="D107" s="67"/>
      <c r="E107" s="6"/>
    </row>
    <row r="108" spans="1:5" ht="12.75" customHeight="1" x14ac:dyDescent="0.2">
      <c r="A108" s="47" t="s">
        <v>26</v>
      </c>
      <c r="B108" s="15" t="s">
        <v>27</v>
      </c>
      <c r="C108" s="17"/>
      <c r="D108" s="67">
        <f>(D100*E100)+(D101*E101)+(D105*E105)+(D106*E106)</f>
        <v>3900</v>
      </c>
      <c r="E108" s="6"/>
    </row>
    <row r="109" spans="1:5" ht="2.25" customHeight="1" x14ac:dyDescent="0.2">
      <c r="A109" s="47"/>
      <c r="B109" s="15"/>
      <c r="C109" s="17"/>
      <c r="D109" s="67"/>
      <c r="E109" s="6"/>
    </row>
    <row r="110" spans="1:5" ht="13.5" thickBot="1" x14ac:dyDescent="0.25">
      <c r="A110" s="47"/>
      <c r="B110" s="14"/>
      <c r="C110" s="29" t="s">
        <v>49</v>
      </c>
      <c r="D110" s="70">
        <v>1400</v>
      </c>
      <c r="E110" s="42">
        <v>2</v>
      </c>
    </row>
    <row r="111" spans="1:5" ht="14.25" thickTop="1" thickBot="1" x14ac:dyDescent="0.25">
      <c r="A111" s="47"/>
      <c r="B111" s="14"/>
      <c r="C111" s="29" t="s">
        <v>50</v>
      </c>
      <c r="D111" s="69">
        <v>1080</v>
      </c>
      <c r="E111" s="39"/>
    </row>
    <row r="112" spans="1:5" ht="14.25" thickTop="1" thickBot="1" x14ac:dyDescent="0.25">
      <c r="A112" s="47"/>
      <c r="B112" s="14"/>
      <c r="C112" s="29" t="s">
        <v>133</v>
      </c>
      <c r="D112" s="69">
        <v>200</v>
      </c>
      <c r="E112" s="39">
        <v>1</v>
      </c>
    </row>
    <row r="113" spans="1:5" ht="14.25" thickTop="1" thickBot="1" x14ac:dyDescent="0.25">
      <c r="A113" s="47"/>
      <c r="B113" s="14"/>
      <c r="C113" s="29" t="s">
        <v>51</v>
      </c>
      <c r="D113" s="69">
        <v>160</v>
      </c>
      <c r="E113" s="39">
        <v>6</v>
      </c>
    </row>
    <row r="114" spans="1:5" ht="14.25" thickTop="1" thickBot="1" x14ac:dyDescent="0.25">
      <c r="A114" s="47"/>
      <c r="B114" s="14"/>
      <c r="C114" s="29" t="s">
        <v>52</v>
      </c>
      <c r="D114" s="69">
        <v>160</v>
      </c>
      <c r="E114" s="39"/>
    </row>
    <row r="115" spans="1:5" ht="13.5" thickTop="1" x14ac:dyDescent="0.2">
      <c r="A115" s="47"/>
      <c r="B115" s="14"/>
      <c r="C115" s="29" t="s">
        <v>53</v>
      </c>
      <c r="D115" s="71">
        <v>200</v>
      </c>
      <c r="E115" s="41"/>
    </row>
    <row r="116" spans="1:5" ht="3.75" customHeight="1" x14ac:dyDescent="0.2">
      <c r="A116" s="47"/>
      <c r="B116" s="14"/>
      <c r="C116" s="19"/>
      <c r="D116" s="62"/>
      <c r="E116" s="6"/>
    </row>
    <row r="117" spans="1:5" x14ac:dyDescent="0.2">
      <c r="A117" s="43"/>
      <c r="B117" s="8"/>
      <c r="C117" s="106" t="s">
        <v>116</v>
      </c>
      <c r="D117" s="107"/>
      <c r="E117" s="107"/>
    </row>
    <row r="118" spans="1:5" ht="13.5" customHeight="1" x14ac:dyDescent="0.2">
      <c r="A118" s="43"/>
      <c r="B118" s="8"/>
      <c r="C118" s="108" t="s">
        <v>141</v>
      </c>
      <c r="D118" s="109"/>
      <c r="E118" s="109"/>
    </row>
    <row r="119" spans="1:5" ht="13.5" customHeight="1" x14ac:dyDescent="0.2">
      <c r="A119" s="43"/>
      <c r="B119" s="8"/>
      <c r="C119" s="110" t="s">
        <v>117</v>
      </c>
      <c r="D119" s="111"/>
      <c r="E119" s="111"/>
    </row>
    <row r="120" spans="1:5" x14ac:dyDescent="0.2">
      <c r="A120" s="119" t="s">
        <v>20</v>
      </c>
      <c r="B120" s="119"/>
      <c r="C120" s="119"/>
      <c r="D120" s="119"/>
      <c r="E120" s="119"/>
    </row>
    <row r="121" spans="1:5" ht="6" customHeight="1" x14ac:dyDescent="0.2">
      <c r="A121" s="47"/>
      <c r="B121" s="14"/>
      <c r="C121" s="17"/>
      <c r="D121" s="65"/>
      <c r="E121" s="8"/>
    </row>
    <row r="122" spans="1:5" x14ac:dyDescent="0.2">
      <c r="A122" s="47" t="s">
        <v>28</v>
      </c>
      <c r="B122" s="15" t="s">
        <v>29</v>
      </c>
      <c r="C122" s="19"/>
      <c r="D122" s="64" t="s">
        <v>60</v>
      </c>
      <c r="E122" s="13" t="s">
        <v>0</v>
      </c>
    </row>
    <row r="123" spans="1:5" ht="15" customHeight="1" x14ac:dyDescent="0.2">
      <c r="A123" s="47"/>
      <c r="B123" s="14"/>
      <c r="C123" s="31" t="s">
        <v>54</v>
      </c>
      <c r="D123" s="72">
        <v>3800</v>
      </c>
      <c r="E123" s="30"/>
    </row>
    <row r="124" spans="1:5" ht="3.75" customHeight="1" x14ac:dyDescent="0.2">
      <c r="A124" s="47"/>
      <c r="B124" s="14"/>
      <c r="C124" s="20"/>
      <c r="D124" s="67"/>
      <c r="E124" s="6"/>
    </row>
    <row r="125" spans="1:5" x14ac:dyDescent="0.2">
      <c r="A125" s="47" t="s">
        <v>30</v>
      </c>
      <c r="B125" s="15" t="s">
        <v>31</v>
      </c>
      <c r="C125" s="17"/>
      <c r="D125" s="67">
        <f>(D110*E110)+(D111*E111)+(D112*E112)+(D113*E113)+(D114*E114)+(D115*E115)+(D123*E123)</f>
        <v>3960</v>
      </c>
      <c r="E125" s="6"/>
    </row>
    <row r="126" spans="1:5" ht="2.25" customHeight="1" x14ac:dyDescent="0.2">
      <c r="A126" s="47"/>
      <c r="B126" s="15"/>
      <c r="C126" s="17"/>
      <c r="D126" s="67"/>
      <c r="E126" s="6"/>
    </row>
    <row r="127" spans="1:5" ht="15" customHeight="1" thickBot="1" x14ac:dyDescent="0.25">
      <c r="A127" s="47"/>
      <c r="B127" s="18"/>
      <c r="C127" s="29" t="s">
        <v>32</v>
      </c>
      <c r="D127" s="70">
        <v>480</v>
      </c>
      <c r="E127" s="42"/>
    </row>
    <row r="128" spans="1:5" ht="15" customHeight="1" thickTop="1" thickBot="1" x14ac:dyDescent="0.25">
      <c r="A128" s="47"/>
      <c r="B128" s="18"/>
      <c r="C128" s="29" t="s">
        <v>33</v>
      </c>
      <c r="D128" s="69">
        <v>170</v>
      </c>
      <c r="E128" s="39"/>
    </row>
    <row r="129" spans="1:5" ht="15" customHeight="1" thickTop="1" thickBot="1" x14ac:dyDescent="0.25">
      <c r="A129" s="47"/>
      <c r="B129" s="18"/>
      <c r="C129" s="29" t="s">
        <v>34</v>
      </c>
      <c r="D129" s="69">
        <v>510</v>
      </c>
      <c r="E129" s="39"/>
    </row>
    <row r="130" spans="1:5" ht="15" customHeight="1" thickTop="1" thickBot="1" x14ac:dyDescent="0.25">
      <c r="A130" s="47"/>
      <c r="B130" s="18"/>
      <c r="C130" s="29" t="s">
        <v>35</v>
      </c>
      <c r="D130" s="69">
        <v>510</v>
      </c>
      <c r="E130" s="39"/>
    </row>
    <row r="131" spans="1:5" ht="15" customHeight="1" thickTop="1" thickBot="1" x14ac:dyDescent="0.25">
      <c r="A131" s="47"/>
      <c r="B131" s="14"/>
      <c r="C131" s="29" t="s">
        <v>36</v>
      </c>
      <c r="D131" s="69">
        <v>2960</v>
      </c>
      <c r="E131" s="39"/>
    </row>
    <row r="132" spans="1:5" ht="15" customHeight="1" thickTop="1" thickBot="1" x14ac:dyDescent="0.25">
      <c r="A132" s="47"/>
      <c r="B132" s="14"/>
      <c r="C132" s="29" t="s">
        <v>112</v>
      </c>
      <c r="D132" s="69">
        <v>510</v>
      </c>
      <c r="E132" s="39"/>
    </row>
    <row r="133" spans="1:5" ht="15" customHeight="1" thickTop="1" x14ac:dyDescent="0.2">
      <c r="A133" s="47"/>
      <c r="B133" s="14"/>
      <c r="C133" s="29" t="s">
        <v>37</v>
      </c>
      <c r="D133" s="71">
        <v>1640</v>
      </c>
      <c r="E133" s="41"/>
    </row>
    <row r="134" spans="1:5" ht="4.5" customHeight="1" x14ac:dyDescent="0.2">
      <c r="A134" s="47"/>
      <c r="B134" s="14"/>
      <c r="C134" s="17"/>
      <c r="D134" s="67"/>
      <c r="E134" s="6"/>
    </row>
    <row r="135" spans="1:5" ht="12.75" customHeight="1" x14ac:dyDescent="0.2">
      <c r="A135" s="45" t="s">
        <v>55</v>
      </c>
      <c r="B135" s="35" t="s">
        <v>62</v>
      </c>
      <c r="C135" s="36"/>
      <c r="D135" s="120">
        <v>3200</v>
      </c>
      <c r="E135" s="122"/>
    </row>
    <row r="136" spans="1:5" ht="22.5" customHeight="1" x14ac:dyDescent="0.2">
      <c r="A136" s="48"/>
      <c r="B136" s="37"/>
      <c r="C136" s="28" t="s">
        <v>38</v>
      </c>
      <c r="D136" s="121"/>
      <c r="E136" s="123"/>
    </row>
    <row r="137" spans="1:5" ht="7.5" customHeight="1" x14ac:dyDescent="0.2">
      <c r="A137" s="47"/>
      <c r="B137" s="14"/>
      <c r="C137" s="17"/>
      <c r="D137" s="62"/>
      <c r="E137" s="6"/>
    </row>
    <row r="138" spans="1:5" ht="12.75" customHeight="1" x14ac:dyDescent="0.2">
      <c r="A138" s="119" t="s">
        <v>113</v>
      </c>
      <c r="B138" s="119"/>
      <c r="C138" s="119"/>
      <c r="D138" s="119"/>
      <c r="E138" s="119"/>
    </row>
    <row r="139" spans="1:5" ht="6" customHeight="1" x14ac:dyDescent="0.2">
      <c r="A139" s="47"/>
      <c r="B139" s="14"/>
      <c r="C139" s="17"/>
      <c r="D139" s="64"/>
      <c r="E139" s="13"/>
    </row>
    <row r="140" spans="1:5" ht="12.75" customHeight="1" x14ac:dyDescent="0.2">
      <c r="A140" s="47" t="s">
        <v>56</v>
      </c>
      <c r="B140" s="15" t="s">
        <v>63</v>
      </c>
      <c r="C140" s="19"/>
      <c r="D140" s="64" t="s">
        <v>60</v>
      </c>
      <c r="E140" s="13" t="s">
        <v>0</v>
      </c>
    </row>
    <row r="141" spans="1:5" ht="26.25" customHeight="1" thickBot="1" x14ac:dyDescent="0.25">
      <c r="A141" s="47"/>
      <c r="B141" s="14"/>
      <c r="C141" s="51" t="s">
        <v>72</v>
      </c>
      <c r="D141" s="73">
        <v>450</v>
      </c>
      <c r="E141" s="38">
        <v>6</v>
      </c>
    </row>
    <row r="142" spans="1:5" ht="26.25" customHeight="1" thickTop="1" thickBot="1" x14ac:dyDescent="0.25">
      <c r="A142" s="47"/>
      <c r="B142" s="14"/>
      <c r="C142" s="51" t="s">
        <v>120</v>
      </c>
      <c r="D142" s="69">
        <v>205</v>
      </c>
      <c r="E142" s="39"/>
    </row>
    <row r="143" spans="1:5" ht="26.25" customHeight="1" thickTop="1" thickBot="1" x14ac:dyDescent="0.25">
      <c r="A143" s="47"/>
      <c r="B143" s="14"/>
      <c r="C143" s="51" t="s">
        <v>73</v>
      </c>
      <c r="D143" s="69">
        <v>275</v>
      </c>
      <c r="E143" s="39"/>
    </row>
    <row r="144" spans="1:5" ht="26.25" customHeight="1" thickTop="1" thickBot="1" x14ac:dyDescent="0.25">
      <c r="A144" s="47"/>
      <c r="B144" s="14"/>
      <c r="C144" s="51" t="s">
        <v>74</v>
      </c>
      <c r="D144" s="69">
        <v>365</v>
      </c>
      <c r="E144" s="39"/>
    </row>
    <row r="145" spans="1:5" ht="26.25" customHeight="1" thickTop="1" x14ac:dyDescent="0.2">
      <c r="A145" s="47"/>
      <c r="B145" s="14"/>
      <c r="C145" s="51" t="s">
        <v>75</v>
      </c>
      <c r="D145" s="74">
        <v>110</v>
      </c>
      <c r="E145" s="40"/>
    </row>
    <row r="146" spans="1:5" ht="3.75" customHeight="1" x14ac:dyDescent="0.2">
      <c r="A146" s="47"/>
      <c r="B146" s="14"/>
      <c r="C146" s="52"/>
      <c r="D146" s="67"/>
      <c r="E146" s="6"/>
    </row>
    <row r="147" spans="1:5" x14ac:dyDescent="0.2">
      <c r="A147" s="47" t="s">
        <v>58</v>
      </c>
      <c r="B147" s="15" t="s">
        <v>64</v>
      </c>
      <c r="C147" s="53"/>
      <c r="D147" s="67">
        <f>(D127*E127)+(D128*E128)+(D129*E129)+(D130*E130)+(D131*E131)+(D132*E132)+(D133*E133)+(D135*E135)+(D141*E141)+(D142*E142)+(D143*E143)+(D144*E144)+(D145*E145)</f>
        <v>2700</v>
      </c>
      <c r="E147" s="6"/>
    </row>
    <row r="148" spans="1:5" ht="26.25" customHeight="1" thickBot="1" x14ac:dyDescent="0.25">
      <c r="A148" s="47"/>
      <c r="B148" s="14"/>
      <c r="C148" s="51" t="s">
        <v>76</v>
      </c>
      <c r="D148" s="70">
        <v>180</v>
      </c>
      <c r="E148" s="42"/>
    </row>
    <row r="149" spans="1:5" ht="26.25" customHeight="1" thickTop="1" thickBot="1" x14ac:dyDescent="0.25">
      <c r="A149" s="47"/>
      <c r="B149" s="14"/>
      <c r="C149" s="51" t="s">
        <v>77</v>
      </c>
      <c r="D149" s="69">
        <v>120</v>
      </c>
      <c r="E149" s="39"/>
    </row>
    <row r="150" spans="1:5" ht="26.25" customHeight="1" thickTop="1" thickBot="1" x14ac:dyDescent="0.25">
      <c r="A150" s="47"/>
      <c r="B150" s="14"/>
      <c r="C150" s="51" t="s">
        <v>121</v>
      </c>
      <c r="D150" s="69">
        <v>125</v>
      </c>
      <c r="E150" s="39"/>
    </row>
    <row r="151" spans="1:5" ht="26.25" customHeight="1" thickTop="1" x14ac:dyDescent="0.2">
      <c r="A151" s="47"/>
      <c r="B151" s="14"/>
      <c r="C151" s="51" t="s">
        <v>57</v>
      </c>
      <c r="D151" s="71"/>
      <c r="E151" s="41"/>
    </row>
    <row r="152" spans="1:5" ht="3.75" customHeight="1" x14ac:dyDescent="0.2">
      <c r="A152" s="47"/>
      <c r="B152" s="14"/>
      <c r="C152" s="52"/>
      <c r="D152" s="67"/>
      <c r="E152" s="6"/>
    </row>
    <row r="153" spans="1:5" x14ac:dyDescent="0.2">
      <c r="A153" s="47" t="s">
        <v>59</v>
      </c>
      <c r="B153" s="15" t="s">
        <v>65</v>
      </c>
      <c r="C153" s="52"/>
      <c r="D153" s="67">
        <f>(D148*E148)+(D149*E149)+(D150*E150)+(D151*E151)</f>
        <v>0</v>
      </c>
      <c r="E153" s="6"/>
    </row>
    <row r="154" spans="1:5" ht="28.5" customHeight="1" thickBot="1" x14ac:dyDescent="0.25">
      <c r="A154" s="47"/>
      <c r="B154" s="14"/>
      <c r="C154" s="51" t="s">
        <v>78</v>
      </c>
      <c r="D154" s="70">
        <v>180</v>
      </c>
      <c r="E154" s="42"/>
    </row>
    <row r="155" spans="1:5" ht="27" customHeight="1" thickTop="1" thickBot="1" x14ac:dyDescent="0.25">
      <c r="A155" s="47"/>
      <c r="B155" s="14"/>
      <c r="C155" s="51" t="s">
        <v>79</v>
      </c>
      <c r="D155" s="69">
        <v>340</v>
      </c>
      <c r="E155" s="39">
        <v>3</v>
      </c>
    </row>
    <row r="156" spans="1:5" ht="27" customHeight="1" thickTop="1" thickBot="1" x14ac:dyDescent="0.25">
      <c r="A156" s="47"/>
      <c r="B156" s="14"/>
      <c r="C156" s="51" t="s">
        <v>80</v>
      </c>
      <c r="D156" s="69">
        <v>320</v>
      </c>
      <c r="E156" s="39"/>
    </row>
    <row r="157" spans="1:5" ht="27" customHeight="1" thickTop="1" thickBot="1" x14ac:dyDescent="0.25">
      <c r="A157" s="47"/>
      <c r="B157" s="14"/>
      <c r="C157" s="51" t="s">
        <v>81</v>
      </c>
      <c r="D157" s="69">
        <v>155</v>
      </c>
      <c r="E157" s="39"/>
    </row>
    <row r="158" spans="1:5" ht="27" customHeight="1" thickTop="1" thickBot="1" x14ac:dyDescent="0.25">
      <c r="A158" s="47"/>
      <c r="B158" s="14"/>
      <c r="C158" s="51" t="s">
        <v>82</v>
      </c>
      <c r="D158" s="69">
        <v>525</v>
      </c>
      <c r="E158" s="39"/>
    </row>
    <row r="159" spans="1:5" ht="27" customHeight="1" thickTop="1" x14ac:dyDescent="0.2">
      <c r="A159" s="47"/>
      <c r="B159" s="14"/>
      <c r="C159" s="51" t="s">
        <v>83</v>
      </c>
      <c r="D159" s="71">
        <v>280</v>
      </c>
      <c r="E159" s="41"/>
    </row>
    <row r="160" spans="1:5" ht="3.75" customHeight="1" x14ac:dyDescent="0.2">
      <c r="A160" s="47"/>
      <c r="B160" s="14"/>
      <c r="C160" s="17"/>
      <c r="D160" s="62"/>
      <c r="E160" s="6"/>
    </row>
    <row r="161" spans="1:5" x14ac:dyDescent="0.2">
      <c r="A161" s="43"/>
      <c r="B161" s="8"/>
      <c r="C161" s="106" t="s">
        <v>116</v>
      </c>
      <c r="D161" s="107"/>
      <c r="E161" s="107"/>
    </row>
    <row r="162" spans="1:5" ht="13.5" customHeight="1" x14ac:dyDescent="0.2">
      <c r="A162" s="43"/>
      <c r="B162" s="8"/>
      <c r="C162" s="108" t="s">
        <v>141</v>
      </c>
      <c r="D162" s="109"/>
      <c r="E162" s="109"/>
    </row>
    <row r="163" spans="1:5" ht="13.5" customHeight="1" x14ac:dyDescent="0.2">
      <c r="A163" s="43"/>
      <c r="B163" s="8"/>
      <c r="C163" s="110" t="s">
        <v>117</v>
      </c>
      <c r="D163" s="111"/>
      <c r="E163" s="111"/>
    </row>
    <row r="164" spans="1:5" ht="12.75" customHeight="1" x14ac:dyDescent="0.2">
      <c r="A164" s="119" t="s">
        <v>66</v>
      </c>
      <c r="B164" s="119"/>
      <c r="C164" s="119"/>
      <c r="D164" s="119"/>
      <c r="E164" s="119"/>
    </row>
    <row r="165" spans="1:5" ht="6" customHeight="1" x14ac:dyDescent="0.2">
      <c r="A165" s="47"/>
      <c r="B165" s="14"/>
      <c r="C165" s="17"/>
      <c r="D165" s="65"/>
      <c r="E165" s="8"/>
    </row>
    <row r="166" spans="1:5" ht="12.75" customHeight="1" x14ac:dyDescent="0.2">
      <c r="A166" s="47" t="s">
        <v>67</v>
      </c>
      <c r="B166" s="15" t="s">
        <v>84</v>
      </c>
      <c r="C166" s="19"/>
      <c r="D166" s="64" t="s">
        <v>60</v>
      </c>
      <c r="E166" s="13" t="s">
        <v>0</v>
      </c>
    </row>
    <row r="167" spans="1:5" ht="42" customHeight="1" thickBot="1" x14ac:dyDescent="0.25">
      <c r="A167" s="47"/>
      <c r="B167" s="14"/>
      <c r="C167" s="31" t="s">
        <v>70</v>
      </c>
      <c r="D167" s="73">
        <v>41</v>
      </c>
      <c r="E167" s="38">
        <v>60</v>
      </c>
    </row>
    <row r="168" spans="1:5" ht="27.75" customHeight="1" thickTop="1" thickBot="1" x14ac:dyDescent="0.25">
      <c r="A168" s="47"/>
      <c r="B168" s="14"/>
      <c r="C168" s="31" t="s">
        <v>71</v>
      </c>
      <c r="D168" s="69">
        <v>60</v>
      </c>
      <c r="E168" s="39"/>
    </row>
    <row r="169" spans="1:5" ht="38.25" customHeight="1" thickTop="1" thickBot="1" x14ac:dyDescent="0.25">
      <c r="A169" s="47"/>
      <c r="B169" s="14"/>
      <c r="C169" s="31" t="s">
        <v>85</v>
      </c>
      <c r="D169" s="69">
        <v>86</v>
      </c>
      <c r="E169" s="39"/>
    </row>
    <row r="170" spans="1:5" ht="3.75" customHeight="1" thickTop="1" x14ac:dyDescent="0.2">
      <c r="A170" s="47"/>
      <c r="B170" s="14"/>
      <c r="C170" s="17"/>
      <c r="D170" s="67"/>
      <c r="E170" s="6"/>
    </row>
    <row r="171" spans="1:5" x14ac:dyDescent="0.2">
      <c r="A171" s="47" t="s">
        <v>68</v>
      </c>
      <c r="B171" s="15" t="s">
        <v>86</v>
      </c>
      <c r="C171" s="19"/>
      <c r="D171" s="67"/>
      <c r="E171" s="6"/>
    </row>
    <row r="172" spans="1:5" ht="39.75" customHeight="1" thickBot="1" x14ac:dyDescent="0.25">
      <c r="A172" s="47"/>
      <c r="B172" s="14"/>
      <c r="C172" s="31" t="s">
        <v>87</v>
      </c>
      <c r="D172" s="70">
        <v>19</v>
      </c>
      <c r="E172" s="42">
        <v>180</v>
      </c>
    </row>
    <row r="173" spans="1:5" ht="3.75" customHeight="1" thickTop="1" x14ac:dyDescent="0.2">
      <c r="A173" s="47"/>
      <c r="B173" s="14"/>
      <c r="C173" s="17"/>
      <c r="D173" s="67"/>
      <c r="E173" s="6"/>
    </row>
    <row r="174" spans="1:5" x14ac:dyDescent="0.2">
      <c r="A174" s="47" t="s">
        <v>69</v>
      </c>
      <c r="B174" s="15" t="s">
        <v>88</v>
      </c>
      <c r="C174" s="17"/>
      <c r="D174" s="67"/>
      <c r="E174" s="6"/>
    </row>
    <row r="175" spans="1:5" ht="34.5" customHeight="1" thickBot="1" x14ac:dyDescent="0.25">
      <c r="A175" s="47"/>
      <c r="B175" s="14"/>
      <c r="C175" s="31" t="s">
        <v>89</v>
      </c>
      <c r="D175" s="70">
        <v>21</v>
      </c>
      <c r="E175" s="42">
        <v>72</v>
      </c>
    </row>
    <row r="176" spans="1:5" ht="34.5" customHeight="1" thickTop="1" thickBot="1" x14ac:dyDescent="0.25">
      <c r="A176" s="47"/>
      <c r="B176" s="14"/>
      <c r="C176" s="31" t="s">
        <v>90</v>
      </c>
      <c r="D176" s="69">
        <v>26</v>
      </c>
      <c r="E176" s="39"/>
    </row>
    <row r="177" spans="1:5" ht="25.5" customHeight="1" thickTop="1" thickBot="1" x14ac:dyDescent="0.25">
      <c r="A177" s="47"/>
      <c r="B177" s="14"/>
      <c r="C177" s="29" t="s">
        <v>91</v>
      </c>
      <c r="D177" s="75">
        <v>0.15</v>
      </c>
      <c r="E177" s="39">
        <v>1000</v>
      </c>
    </row>
    <row r="178" spans="1:5" ht="25.5" customHeight="1" thickTop="1" thickBot="1" x14ac:dyDescent="0.25">
      <c r="A178" s="47"/>
      <c r="B178" s="14"/>
      <c r="C178" s="29" t="s">
        <v>92</v>
      </c>
      <c r="D178" s="69">
        <v>15</v>
      </c>
      <c r="E178" s="39">
        <v>20</v>
      </c>
    </row>
    <row r="179" spans="1:5" ht="3.75" customHeight="1" thickTop="1" x14ac:dyDescent="0.2">
      <c r="A179" s="47"/>
      <c r="B179" s="14"/>
      <c r="C179" s="17"/>
      <c r="D179" s="67"/>
      <c r="E179" s="6"/>
    </row>
    <row r="180" spans="1:5" ht="12.75" customHeight="1" x14ac:dyDescent="0.2">
      <c r="A180" s="47" t="s">
        <v>98</v>
      </c>
      <c r="B180" s="15" t="s">
        <v>93</v>
      </c>
      <c r="C180" s="19"/>
      <c r="D180" s="67"/>
      <c r="E180" s="6"/>
    </row>
    <row r="181" spans="1:5" ht="20.25" customHeight="1" thickBot="1" x14ac:dyDescent="0.25">
      <c r="A181" s="47"/>
      <c r="B181" s="14"/>
      <c r="C181" s="31" t="s">
        <v>118</v>
      </c>
      <c r="D181" s="73">
        <v>31</v>
      </c>
      <c r="E181" s="38">
        <v>12</v>
      </c>
    </row>
    <row r="182" spans="1:5" ht="20.25" customHeight="1" thickTop="1" thickBot="1" x14ac:dyDescent="0.25">
      <c r="A182" s="47"/>
      <c r="B182" s="14"/>
      <c r="C182" s="31" t="s">
        <v>119</v>
      </c>
      <c r="D182" s="69">
        <v>19</v>
      </c>
      <c r="E182" s="39">
        <v>6</v>
      </c>
    </row>
    <row r="183" spans="1:5" ht="9.75" customHeight="1" thickTop="1" x14ac:dyDescent="0.2">
      <c r="A183" s="43"/>
      <c r="B183" s="8"/>
      <c r="C183" s="9"/>
      <c r="D183" s="58"/>
      <c r="E183" s="10"/>
    </row>
    <row r="184" spans="1:5" ht="12.75" customHeight="1" x14ac:dyDescent="0.2">
      <c r="A184" s="119" t="s">
        <v>94</v>
      </c>
      <c r="B184" s="119"/>
      <c r="C184" s="119"/>
      <c r="D184" s="119"/>
      <c r="E184" s="119"/>
    </row>
    <row r="185" spans="1:5" ht="6" customHeight="1" x14ac:dyDescent="0.2">
      <c r="A185" s="47"/>
      <c r="B185" s="14"/>
      <c r="C185" s="17"/>
      <c r="D185" s="65"/>
      <c r="E185" s="8"/>
    </row>
    <row r="186" spans="1:5" ht="12.75" customHeight="1" x14ac:dyDescent="0.2">
      <c r="A186" s="47" t="s">
        <v>99</v>
      </c>
      <c r="B186" s="15" t="s">
        <v>95</v>
      </c>
      <c r="C186" s="19"/>
      <c r="D186" s="102" t="s">
        <v>60</v>
      </c>
      <c r="E186" s="124"/>
    </row>
    <row r="187" spans="1:5" ht="30" customHeight="1" thickBot="1" x14ac:dyDescent="0.25">
      <c r="A187" s="47"/>
      <c r="B187" s="14"/>
      <c r="C187" s="29" t="s">
        <v>150</v>
      </c>
      <c r="D187" s="125">
        <v>81940</v>
      </c>
      <c r="E187" s="126"/>
    </row>
    <row r="188" spans="1:5" ht="18" customHeight="1" thickTop="1" thickBot="1" x14ac:dyDescent="0.25">
      <c r="A188" s="47"/>
      <c r="B188" s="14"/>
      <c r="C188" s="29" t="s">
        <v>96</v>
      </c>
      <c r="D188" s="127">
        <v>6000</v>
      </c>
      <c r="E188" s="128"/>
    </row>
    <row r="189" spans="1:5" ht="27" customHeight="1" thickTop="1" thickBot="1" x14ac:dyDescent="0.25">
      <c r="A189" s="47"/>
      <c r="B189" s="14"/>
      <c r="C189" s="29" t="s">
        <v>97</v>
      </c>
      <c r="D189" s="127">
        <v>3000</v>
      </c>
      <c r="E189" s="128"/>
    </row>
    <row r="190" spans="1:5" ht="3.75" customHeight="1" thickTop="1" x14ac:dyDescent="0.2">
      <c r="A190" s="47"/>
      <c r="B190" s="14"/>
      <c r="C190" s="17"/>
      <c r="D190" s="67"/>
      <c r="E190" s="67"/>
    </row>
    <row r="191" spans="1:5" x14ac:dyDescent="0.2">
      <c r="A191" s="47" t="s">
        <v>68</v>
      </c>
      <c r="B191" s="15" t="s">
        <v>100</v>
      </c>
      <c r="C191" s="19"/>
      <c r="D191" s="67"/>
      <c r="E191" s="67"/>
    </row>
    <row r="192" spans="1:5" ht="14.25" customHeight="1" thickBot="1" x14ac:dyDescent="0.25">
      <c r="A192" s="47"/>
      <c r="B192" s="14"/>
      <c r="C192" s="29" t="s">
        <v>104</v>
      </c>
      <c r="D192" s="129" t="s">
        <v>123</v>
      </c>
      <c r="E192" s="130"/>
    </row>
    <row r="193" spans="1:10" ht="14.25" customHeight="1" thickTop="1" thickBot="1" x14ac:dyDescent="0.25">
      <c r="A193" s="47"/>
      <c r="B193" s="14"/>
      <c r="C193" s="29" t="s">
        <v>139</v>
      </c>
      <c r="D193" s="127" t="s">
        <v>123</v>
      </c>
      <c r="E193" s="128"/>
    </row>
    <row r="194" spans="1:10" ht="14.25" customHeight="1" thickTop="1" thickBot="1" x14ac:dyDescent="0.25">
      <c r="A194" s="47"/>
      <c r="B194" s="14"/>
      <c r="C194" s="29" t="s">
        <v>101</v>
      </c>
      <c r="D194" s="127" t="s">
        <v>124</v>
      </c>
      <c r="E194" s="128"/>
    </row>
    <row r="195" spans="1:10" ht="14.25" customHeight="1" thickTop="1" thickBot="1" x14ac:dyDescent="0.25">
      <c r="A195" s="47"/>
      <c r="B195" s="14"/>
      <c r="C195" s="29" t="s">
        <v>102</v>
      </c>
      <c r="D195" s="127" t="s">
        <v>123</v>
      </c>
      <c r="E195" s="128"/>
    </row>
    <row r="196" spans="1:10" ht="14.25" customHeight="1" thickTop="1" thickBot="1" x14ac:dyDescent="0.25">
      <c r="A196" s="47"/>
      <c r="B196" s="14"/>
      <c r="C196" s="29" t="s">
        <v>103</v>
      </c>
      <c r="D196" s="127"/>
      <c r="E196" s="128"/>
    </row>
    <row r="197" spans="1:10" ht="14.25" customHeight="1" thickTop="1" thickBot="1" x14ac:dyDescent="0.25">
      <c r="A197" s="47"/>
      <c r="B197" s="14"/>
      <c r="C197" s="29" t="s">
        <v>105</v>
      </c>
      <c r="D197" s="127"/>
      <c r="E197" s="128"/>
    </row>
    <row r="198" spans="1:10" ht="14.25" customHeight="1" thickTop="1" thickBot="1" x14ac:dyDescent="0.25">
      <c r="A198" s="47"/>
      <c r="B198" s="14"/>
      <c r="C198" s="29" t="s">
        <v>106</v>
      </c>
      <c r="D198" s="127"/>
      <c r="E198" s="128"/>
    </row>
    <row r="199" spans="1:10" ht="24.75" customHeight="1" thickTop="1" thickBot="1" x14ac:dyDescent="0.25">
      <c r="A199" s="47"/>
      <c r="B199" s="14"/>
      <c r="C199" s="29" t="s">
        <v>107</v>
      </c>
      <c r="D199" s="127"/>
      <c r="E199" s="128"/>
    </row>
    <row r="200" spans="1:10" ht="6" customHeight="1" thickTop="1" x14ac:dyDescent="0.2">
      <c r="A200" s="43"/>
      <c r="B200" s="8"/>
      <c r="C200" s="9"/>
      <c r="D200" s="68"/>
      <c r="E200" s="68"/>
    </row>
    <row r="201" spans="1:10" ht="13.5" thickBot="1" x14ac:dyDescent="0.25">
      <c r="A201" s="137" t="s">
        <v>108</v>
      </c>
      <c r="B201" s="138"/>
      <c r="C201" s="138"/>
      <c r="D201" s="125">
        <f>D94+D108+D125+D147+D153+(D154*E154)+(D155*E155)+(D156*E156)+(D157*E157)+(D158*E158)+(D159*E159)</f>
        <v>167476</v>
      </c>
      <c r="E201" s="125"/>
    </row>
    <row r="202" spans="1:10" ht="14.25" thickTop="1" thickBot="1" x14ac:dyDescent="0.25">
      <c r="A202" s="132" t="s">
        <v>109</v>
      </c>
      <c r="B202" s="133"/>
      <c r="C202" s="133"/>
      <c r="D202" s="127">
        <f>(D167*E167)+(D168*E168)+(D169*E169)+(D172*E172)+(D175*E175)+(D176*E176)+(D177*E177)+(D178*E178)+(D181*E181)+(D182*E182)</f>
        <v>8328</v>
      </c>
      <c r="E202" s="127"/>
    </row>
    <row r="203" spans="1:10" ht="14.25" thickTop="1" thickBot="1" x14ac:dyDescent="0.25">
      <c r="A203" s="132" t="s">
        <v>110</v>
      </c>
      <c r="B203" s="133"/>
      <c r="C203" s="133"/>
      <c r="D203" s="127">
        <f>D187+D188+D189</f>
        <v>90940</v>
      </c>
      <c r="E203" s="127"/>
    </row>
    <row r="204" spans="1:10" ht="18.75" customHeight="1" thickTop="1" x14ac:dyDescent="0.2">
      <c r="A204" s="134" t="s">
        <v>111</v>
      </c>
      <c r="B204" s="135"/>
      <c r="C204" s="135"/>
      <c r="D204" s="136">
        <f>D201+D202+D203</f>
        <v>266744</v>
      </c>
      <c r="E204" s="136"/>
    </row>
    <row r="205" spans="1:10" ht="25.5" customHeight="1" x14ac:dyDescent="0.2">
      <c r="A205" s="131" t="s">
        <v>151</v>
      </c>
      <c r="B205" s="131"/>
      <c r="C205" s="131"/>
      <c r="D205" s="131"/>
      <c r="E205" s="131"/>
      <c r="J205" s="77"/>
    </row>
    <row r="206" spans="1:10" x14ac:dyDescent="0.2">
      <c r="A206" s="43"/>
      <c r="B206" s="8"/>
      <c r="C206" s="9"/>
      <c r="D206" s="58"/>
      <c r="E206" s="10"/>
    </row>
    <row r="207" spans="1:10" x14ac:dyDescent="0.2">
      <c r="A207" s="43"/>
      <c r="B207" s="8"/>
      <c r="C207" s="9"/>
      <c r="D207" s="58"/>
      <c r="E207" s="10"/>
    </row>
    <row r="208" spans="1:10" x14ac:dyDescent="0.2">
      <c r="A208" s="43"/>
      <c r="B208" s="8"/>
      <c r="C208" s="9"/>
      <c r="D208" s="58"/>
      <c r="E208" s="10"/>
    </row>
    <row r="209" spans="1:5" x14ac:dyDescent="0.2">
      <c r="A209" s="43"/>
      <c r="B209" s="8"/>
      <c r="C209" s="9"/>
      <c r="D209" s="58"/>
      <c r="E209" s="10"/>
    </row>
    <row r="210" spans="1:5" x14ac:dyDescent="0.2">
      <c r="A210" s="43"/>
      <c r="B210" s="8"/>
      <c r="C210" s="9"/>
      <c r="D210" s="58"/>
      <c r="E210" s="10"/>
    </row>
    <row r="211" spans="1:5" x14ac:dyDescent="0.2">
      <c r="A211" s="43"/>
      <c r="B211" s="8"/>
      <c r="C211" s="9"/>
      <c r="D211" s="58"/>
      <c r="E211" s="10"/>
    </row>
    <row r="212" spans="1:5" x14ac:dyDescent="0.2">
      <c r="A212" s="43"/>
      <c r="B212" s="8"/>
      <c r="C212" s="9"/>
      <c r="D212" s="58"/>
      <c r="E212" s="10"/>
    </row>
    <row r="213" spans="1:5" x14ac:dyDescent="0.2">
      <c r="A213" s="43"/>
      <c r="B213" s="8"/>
      <c r="C213" s="9"/>
      <c r="D213" s="58"/>
      <c r="E213" s="10"/>
    </row>
    <row r="214" spans="1:5" x14ac:dyDescent="0.2">
      <c r="A214" s="43"/>
      <c r="B214" s="8"/>
      <c r="C214" s="9"/>
      <c r="D214" s="58"/>
      <c r="E214" s="10"/>
    </row>
    <row r="215" spans="1:5" x14ac:dyDescent="0.2">
      <c r="A215" s="43"/>
      <c r="B215" s="8"/>
      <c r="C215" s="9"/>
      <c r="D215" s="58"/>
      <c r="E215" s="10"/>
    </row>
    <row r="216" spans="1:5" x14ac:dyDescent="0.2">
      <c r="A216" s="43"/>
      <c r="B216" s="8"/>
      <c r="C216" s="9"/>
      <c r="D216" s="58"/>
      <c r="E216" s="10"/>
    </row>
    <row r="217" spans="1:5" x14ac:dyDescent="0.2">
      <c r="A217" s="43"/>
      <c r="B217" s="8"/>
      <c r="C217" s="9"/>
      <c r="D217" s="58"/>
      <c r="E217" s="10"/>
    </row>
    <row r="218" spans="1:5" x14ac:dyDescent="0.2">
      <c r="A218" s="43"/>
      <c r="B218" s="8"/>
      <c r="C218" s="9"/>
      <c r="D218" s="58"/>
      <c r="E218" s="10"/>
    </row>
    <row r="219" spans="1:5" x14ac:dyDescent="0.2">
      <c r="A219" s="43"/>
      <c r="B219" s="8"/>
      <c r="C219" s="9"/>
      <c r="D219" s="58"/>
      <c r="E219" s="10"/>
    </row>
    <row r="220" spans="1:5" x14ac:dyDescent="0.2">
      <c r="A220" s="43"/>
      <c r="B220" s="8"/>
      <c r="C220" s="9"/>
      <c r="D220" s="58"/>
      <c r="E220" s="10"/>
    </row>
    <row r="221" spans="1:5" x14ac:dyDescent="0.2">
      <c r="A221" s="43"/>
      <c r="B221" s="8"/>
      <c r="C221" s="9"/>
      <c r="D221" s="58"/>
      <c r="E221" s="10"/>
    </row>
    <row r="222" spans="1:5" x14ac:dyDescent="0.2">
      <c r="A222" s="43"/>
      <c r="B222" s="8"/>
      <c r="C222" s="9"/>
      <c r="D222" s="58"/>
      <c r="E222" s="10"/>
    </row>
    <row r="223" spans="1:5" x14ac:dyDescent="0.2">
      <c r="A223" s="43"/>
      <c r="B223" s="8"/>
      <c r="C223" s="9"/>
      <c r="D223" s="58"/>
      <c r="E223" s="10"/>
    </row>
    <row r="224" spans="1:5" x14ac:dyDescent="0.2">
      <c r="A224" s="43"/>
      <c r="B224" s="8"/>
      <c r="C224" s="9"/>
      <c r="D224" s="58"/>
      <c r="E224" s="10"/>
    </row>
    <row r="225" spans="1:5" x14ac:dyDescent="0.2">
      <c r="A225" s="43"/>
      <c r="B225" s="8"/>
      <c r="C225" s="9"/>
      <c r="D225" s="58"/>
      <c r="E225" s="10"/>
    </row>
    <row r="226" spans="1:5" x14ac:dyDescent="0.2">
      <c r="A226" s="43"/>
      <c r="B226" s="8"/>
      <c r="C226" s="9"/>
      <c r="D226" s="58"/>
      <c r="E226" s="10"/>
    </row>
    <row r="227" spans="1:5" x14ac:dyDescent="0.2">
      <c r="A227" s="43"/>
      <c r="B227" s="8"/>
      <c r="C227" s="9"/>
      <c r="D227" s="58"/>
      <c r="E227" s="10"/>
    </row>
    <row r="228" spans="1:5" x14ac:dyDescent="0.2">
      <c r="A228" s="43"/>
      <c r="B228" s="8"/>
      <c r="C228" s="9"/>
      <c r="D228" s="58"/>
      <c r="E228" s="10"/>
    </row>
    <row r="229" spans="1:5" x14ac:dyDescent="0.2">
      <c r="A229" s="43"/>
      <c r="B229" s="8"/>
      <c r="C229" s="9"/>
      <c r="D229" s="58"/>
      <c r="E229" s="10"/>
    </row>
    <row r="230" spans="1:5" x14ac:dyDescent="0.2">
      <c r="A230" s="43"/>
      <c r="B230" s="8"/>
      <c r="C230" s="9"/>
      <c r="D230" s="58"/>
      <c r="E230" s="10"/>
    </row>
    <row r="231" spans="1:5" x14ac:dyDescent="0.2">
      <c r="A231" s="43"/>
      <c r="B231" s="8"/>
      <c r="C231" s="9"/>
      <c r="D231" s="58"/>
      <c r="E231" s="10"/>
    </row>
    <row r="232" spans="1:5" x14ac:dyDescent="0.2">
      <c r="A232" s="43"/>
      <c r="B232" s="8"/>
      <c r="C232" s="9"/>
      <c r="D232" s="58"/>
      <c r="E232" s="10"/>
    </row>
    <row r="233" spans="1:5" x14ac:dyDescent="0.2">
      <c r="A233" s="43"/>
      <c r="B233" s="8"/>
      <c r="C233" s="9"/>
      <c r="D233" s="58"/>
      <c r="E233" s="10"/>
    </row>
    <row r="234" spans="1:5" x14ac:dyDescent="0.2">
      <c r="A234" s="43"/>
      <c r="B234" s="8"/>
      <c r="C234" s="9"/>
      <c r="D234" s="58"/>
      <c r="E234" s="10"/>
    </row>
    <row r="235" spans="1:5" x14ac:dyDescent="0.2">
      <c r="A235" s="43"/>
      <c r="B235" s="8"/>
      <c r="C235" s="9"/>
      <c r="D235" s="58"/>
      <c r="E235" s="10"/>
    </row>
    <row r="236" spans="1:5" x14ac:dyDescent="0.2">
      <c r="A236" s="43"/>
      <c r="B236" s="8"/>
      <c r="C236" s="9"/>
      <c r="D236" s="58"/>
      <c r="E236" s="10"/>
    </row>
    <row r="237" spans="1:5" x14ac:dyDescent="0.2">
      <c r="A237" s="43"/>
      <c r="B237" s="8"/>
      <c r="C237" s="9"/>
      <c r="D237" s="58"/>
      <c r="E237" s="10"/>
    </row>
    <row r="238" spans="1:5" x14ac:dyDescent="0.2">
      <c r="A238" s="43"/>
      <c r="B238" s="8"/>
      <c r="C238" s="9"/>
      <c r="D238" s="58"/>
      <c r="E238" s="10"/>
    </row>
    <row r="239" spans="1:5" x14ac:dyDescent="0.2">
      <c r="A239" s="43"/>
      <c r="B239" s="8"/>
      <c r="C239" s="9"/>
      <c r="D239" s="58"/>
      <c r="E239" s="10"/>
    </row>
    <row r="240" spans="1:5" x14ac:dyDescent="0.2">
      <c r="A240" s="43"/>
      <c r="B240" s="8"/>
      <c r="C240" s="9"/>
      <c r="D240" s="58"/>
      <c r="E240" s="10"/>
    </row>
    <row r="241" spans="1:5" x14ac:dyDescent="0.2">
      <c r="A241" s="43"/>
      <c r="B241" s="8"/>
      <c r="C241" s="9"/>
      <c r="D241" s="58"/>
      <c r="E241" s="10"/>
    </row>
    <row r="242" spans="1:5" x14ac:dyDescent="0.2">
      <c r="A242" s="43"/>
      <c r="B242" s="8"/>
      <c r="C242" s="9"/>
      <c r="D242" s="58"/>
      <c r="E242" s="10"/>
    </row>
    <row r="243" spans="1:5" x14ac:dyDescent="0.2">
      <c r="A243" s="43"/>
      <c r="B243" s="8"/>
      <c r="C243" s="9"/>
      <c r="D243" s="58"/>
      <c r="E243" s="10"/>
    </row>
    <row r="244" spans="1:5" x14ac:dyDescent="0.2">
      <c r="A244" s="43"/>
      <c r="B244" s="8"/>
      <c r="C244" s="9"/>
      <c r="D244" s="58"/>
      <c r="E244" s="10"/>
    </row>
    <row r="245" spans="1:5" x14ac:dyDescent="0.2">
      <c r="A245" s="43"/>
      <c r="B245" s="8"/>
      <c r="C245" s="9"/>
      <c r="D245" s="58"/>
      <c r="E245" s="10"/>
    </row>
    <row r="246" spans="1:5" x14ac:dyDescent="0.2">
      <c r="A246" s="43"/>
      <c r="B246" s="8"/>
      <c r="C246" s="9"/>
      <c r="D246" s="58"/>
      <c r="E246" s="10"/>
    </row>
    <row r="247" spans="1:5" x14ac:dyDescent="0.2">
      <c r="A247" s="43"/>
      <c r="B247" s="8"/>
      <c r="C247" s="9"/>
      <c r="D247" s="58"/>
      <c r="E247" s="10"/>
    </row>
    <row r="248" spans="1:5" x14ac:dyDescent="0.2">
      <c r="A248" s="43"/>
      <c r="B248" s="8"/>
      <c r="C248" s="9"/>
      <c r="D248" s="58"/>
      <c r="E248" s="10"/>
    </row>
    <row r="249" spans="1:5" x14ac:dyDescent="0.2">
      <c r="A249" s="43"/>
      <c r="B249" s="8"/>
      <c r="C249" s="9"/>
      <c r="D249" s="58"/>
      <c r="E249" s="10"/>
    </row>
    <row r="250" spans="1:5" x14ac:dyDescent="0.2">
      <c r="A250" s="43"/>
      <c r="B250" s="8"/>
      <c r="C250" s="9"/>
      <c r="D250" s="58"/>
      <c r="E250" s="10"/>
    </row>
    <row r="251" spans="1:5" x14ac:dyDescent="0.2">
      <c r="A251" s="43"/>
      <c r="B251" s="8"/>
      <c r="C251" s="9"/>
      <c r="D251" s="58"/>
      <c r="E251" s="10"/>
    </row>
    <row r="252" spans="1:5" x14ac:dyDescent="0.2">
      <c r="A252" s="43"/>
      <c r="B252" s="8"/>
      <c r="C252" s="9"/>
      <c r="D252" s="58"/>
      <c r="E252" s="10"/>
    </row>
    <row r="253" spans="1:5" x14ac:dyDescent="0.2">
      <c r="A253" s="43"/>
      <c r="B253" s="8"/>
      <c r="C253" s="9"/>
      <c r="D253" s="58"/>
      <c r="E253" s="10"/>
    </row>
    <row r="254" spans="1:5" x14ac:dyDescent="0.2">
      <c r="A254" s="43"/>
      <c r="B254" s="8"/>
      <c r="C254" s="9"/>
      <c r="D254" s="58"/>
      <c r="E254" s="10"/>
    </row>
    <row r="255" spans="1:5" x14ac:dyDescent="0.2">
      <c r="A255" s="43"/>
      <c r="B255" s="8"/>
      <c r="C255" s="9"/>
      <c r="D255" s="58"/>
      <c r="E255" s="10"/>
    </row>
    <row r="256" spans="1:5" x14ac:dyDescent="0.2">
      <c r="A256" s="43"/>
      <c r="B256" s="8"/>
      <c r="C256" s="9"/>
      <c r="D256" s="58"/>
      <c r="E256" s="10"/>
    </row>
    <row r="257" spans="1:5" x14ac:dyDescent="0.2">
      <c r="A257" s="43"/>
      <c r="B257" s="8"/>
      <c r="C257" s="9"/>
      <c r="D257" s="58"/>
      <c r="E257" s="10"/>
    </row>
    <row r="258" spans="1:5" x14ac:dyDescent="0.2">
      <c r="A258" s="43"/>
      <c r="B258" s="8"/>
      <c r="C258" s="9"/>
      <c r="D258" s="58"/>
      <c r="E258" s="10"/>
    </row>
    <row r="259" spans="1:5" x14ac:dyDescent="0.2">
      <c r="A259" s="43"/>
      <c r="B259" s="8"/>
      <c r="C259" s="9"/>
      <c r="D259" s="58"/>
      <c r="E259" s="10"/>
    </row>
    <row r="260" spans="1:5" x14ac:dyDescent="0.2">
      <c r="A260" s="43"/>
      <c r="B260" s="8"/>
      <c r="C260" s="9"/>
      <c r="D260" s="58"/>
      <c r="E260" s="10"/>
    </row>
    <row r="261" spans="1:5" x14ac:dyDescent="0.2">
      <c r="A261" s="43"/>
      <c r="B261" s="8"/>
      <c r="C261" s="9"/>
      <c r="D261" s="58"/>
      <c r="E261" s="10"/>
    </row>
    <row r="262" spans="1:5" x14ac:dyDescent="0.2">
      <c r="A262" s="43"/>
      <c r="B262" s="8"/>
      <c r="C262" s="9"/>
      <c r="D262" s="58"/>
      <c r="E262" s="10"/>
    </row>
    <row r="263" spans="1:5" x14ac:dyDescent="0.2">
      <c r="A263" s="43"/>
      <c r="B263" s="8"/>
      <c r="C263" s="9"/>
      <c r="D263" s="58"/>
      <c r="E263" s="10"/>
    </row>
    <row r="264" spans="1:5" x14ac:dyDescent="0.2">
      <c r="A264" s="43"/>
      <c r="B264" s="8"/>
      <c r="C264" s="9"/>
      <c r="D264" s="58"/>
      <c r="E264" s="10"/>
    </row>
    <row r="265" spans="1:5" x14ac:dyDescent="0.2">
      <c r="A265" s="43"/>
      <c r="B265" s="8"/>
      <c r="C265" s="9"/>
      <c r="D265" s="58"/>
      <c r="E265" s="10"/>
    </row>
    <row r="266" spans="1:5" x14ac:dyDescent="0.2">
      <c r="A266" s="43"/>
      <c r="B266" s="8"/>
      <c r="C266" s="9"/>
      <c r="D266" s="58"/>
      <c r="E266" s="10"/>
    </row>
    <row r="267" spans="1:5" x14ac:dyDescent="0.2">
      <c r="A267" s="43"/>
      <c r="B267" s="8"/>
      <c r="C267" s="9"/>
      <c r="D267" s="58"/>
      <c r="E267" s="10"/>
    </row>
    <row r="268" spans="1:5" x14ac:dyDescent="0.2">
      <c r="A268" s="43"/>
      <c r="B268" s="8"/>
      <c r="C268" s="9"/>
      <c r="D268" s="58"/>
      <c r="E268" s="10"/>
    </row>
    <row r="269" spans="1:5" x14ac:dyDescent="0.2">
      <c r="A269" s="43"/>
      <c r="B269" s="8"/>
      <c r="C269" s="9"/>
      <c r="D269" s="58"/>
      <c r="E269" s="10"/>
    </row>
    <row r="270" spans="1:5" x14ac:dyDescent="0.2">
      <c r="A270" s="43"/>
      <c r="B270" s="8"/>
      <c r="C270" s="9"/>
      <c r="D270" s="58"/>
      <c r="E270" s="10"/>
    </row>
    <row r="271" spans="1:5" x14ac:dyDescent="0.2">
      <c r="A271" s="43"/>
      <c r="B271" s="8"/>
      <c r="C271" s="9"/>
      <c r="D271" s="58"/>
      <c r="E271" s="10"/>
    </row>
    <row r="272" spans="1:5" x14ac:dyDescent="0.2">
      <c r="A272" s="43"/>
      <c r="B272" s="8"/>
      <c r="C272" s="9"/>
      <c r="D272" s="58"/>
      <c r="E272" s="10"/>
    </row>
    <row r="273" spans="1:5" x14ac:dyDescent="0.2">
      <c r="A273" s="43"/>
      <c r="B273" s="8"/>
      <c r="C273" s="9"/>
      <c r="D273" s="58"/>
      <c r="E273" s="10"/>
    </row>
    <row r="274" spans="1:5" x14ac:dyDescent="0.2">
      <c r="A274" s="43"/>
      <c r="B274" s="8"/>
      <c r="C274" s="9"/>
      <c r="D274" s="58"/>
      <c r="E274" s="10"/>
    </row>
    <row r="275" spans="1:5" x14ac:dyDescent="0.2">
      <c r="A275" s="43"/>
      <c r="B275" s="8"/>
      <c r="C275" s="9"/>
      <c r="D275" s="58"/>
      <c r="E275" s="10"/>
    </row>
    <row r="276" spans="1:5" x14ac:dyDescent="0.2">
      <c r="A276" s="43"/>
      <c r="B276" s="8"/>
      <c r="C276" s="9"/>
      <c r="D276" s="58"/>
      <c r="E276" s="10"/>
    </row>
    <row r="277" spans="1:5" x14ac:dyDescent="0.2">
      <c r="A277" s="43"/>
      <c r="B277" s="8"/>
      <c r="C277" s="9"/>
      <c r="D277" s="58"/>
      <c r="E277" s="10"/>
    </row>
    <row r="278" spans="1:5" x14ac:dyDescent="0.2">
      <c r="A278" s="43"/>
      <c r="B278" s="8"/>
      <c r="C278" s="9"/>
      <c r="D278" s="58"/>
      <c r="E278" s="10"/>
    </row>
    <row r="279" spans="1:5" x14ac:dyDescent="0.2">
      <c r="A279" s="43"/>
      <c r="B279" s="8"/>
      <c r="C279" s="9"/>
      <c r="D279" s="58"/>
      <c r="E279" s="10"/>
    </row>
    <row r="280" spans="1:5" x14ac:dyDescent="0.2">
      <c r="A280" s="43"/>
      <c r="B280" s="8"/>
      <c r="C280" s="9"/>
      <c r="D280" s="58"/>
      <c r="E280" s="10"/>
    </row>
  </sheetData>
  <sheetProtection password="8B83" sheet="1"/>
  <mergeCells count="67">
    <mergeCell ref="D40:E40"/>
    <mergeCell ref="D42:E42"/>
    <mergeCell ref="A47:E47"/>
    <mergeCell ref="A49:E49"/>
    <mergeCell ref="A13:E14"/>
    <mergeCell ref="D34:E34"/>
    <mergeCell ref="D36:E36"/>
    <mergeCell ref="D38:E38"/>
    <mergeCell ref="D199:E199"/>
    <mergeCell ref="A201:C201"/>
    <mergeCell ref="D201:E201"/>
    <mergeCell ref="A202:C202"/>
    <mergeCell ref="D202:E202"/>
    <mergeCell ref="A205:E205"/>
    <mergeCell ref="A203:C203"/>
    <mergeCell ref="D203:E203"/>
    <mergeCell ref="A204:C204"/>
    <mergeCell ref="D204:E204"/>
    <mergeCell ref="D195:E195"/>
    <mergeCell ref="D196:E196"/>
    <mergeCell ref="D197:E197"/>
    <mergeCell ref="D198:E198"/>
    <mergeCell ref="D189:E189"/>
    <mergeCell ref="D192:E192"/>
    <mergeCell ref="D193:E193"/>
    <mergeCell ref="D194:E194"/>
    <mergeCell ref="A184:E184"/>
    <mergeCell ref="D186:E186"/>
    <mergeCell ref="D187:E187"/>
    <mergeCell ref="D188:E188"/>
    <mergeCell ref="C161:E161"/>
    <mergeCell ref="C162:E162"/>
    <mergeCell ref="C163:E163"/>
    <mergeCell ref="A164:E164"/>
    <mergeCell ref="D135:D136"/>
    <mergeCell ref="E135:E136"/>
    <mergeCell ref="A138:E138"/>
    <mergeCell ref="A96:E96"/>
    <mergeCell ref="C117:E117"/>
    <mergeCell ref="C118:E118"/>
    <mergeCell ref="C119:E119"/>
    <mergeCell ref="D77:E78"/>
    <mergeCell ref="D80:E80"/>
    <mergeCell ref="D83:E83"/>
    <mergeCell ref="D84:E84"/>
    <mergeCell ref="A120:E120"/>
    <mergeCell ref="D85:E85"/>
    <mergeCell ref="D86:E86"/>
    <mergeCell ref="D87:E87"/>
    <mergeCell ref="A94:C94"/>
    <mergeCell ref="D94:E94"/>
    <mergeCell ref="D70:E70"/>
    <mergeCell ref="D71:E71"/>
    <mergeCell ref="D72:E72"/>
    <mergeCell ref="D76:E76"/>
    <mergeCell ref="D63:E64"/>
    <mergeCell ref="D65:E65"/>
    <mergeCell ref="D66:E66"/>
    <mergeCell ref="D68:E68"/>
    <mergeCell ref="A57:E57"/>
    <mergeCell ref="A59:E59"/>
    <mergeCell ref="D60:E60"/>
    <mergeCell ref="D61:E62"/>
    <mergeCell ref="C52:E52"/>
    <mergeCell ref="C53:E53"/>
    <mergeCell ref="C54:E54"/>
    <mergeCell ref="A56:E56"/>
  </mergeCells>
  <phoneticPr fontId="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VIA BOWLING PRODUCTS 6</vt:lpstr>
      <vt:lpstr>'VIA BOWLING PRODUCTS 6'!Область_печати</vt:lpstr>
    </vt:vector>
  </TitlesOfParts>
  <Company>VIA-BOWLING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</dc:creator>
  <cp:lastModifiedBy>Пользователь</cp:lastModifiedBy>
  <cp:lastPrinted>2008-11-12T15:35:26Z</cp:lastPrinted>
  <dcterms:created xsi:type="dcterms:W3CDTF">2008-09-08T14:24:53Z</dcterms:created>
  <dcterms:modified xsi:type="dcterms:W3CDTF">2012-12-07T09:46:22Z</dcterms:modified>
</cp:coreProperties>
</file>